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35" windowWidth="11355" windowHeight="7995" tabRatio="909" activeTab="0"/>
  </bookViews>
  <sheets>
    <sheet name="ReadMe" sheetId="1" r:id="rId1"/>
    <sheet name="3rd Party Product Lifecycle" sheetId="2" state="hidden" r:id="rId2"/>
    <sheet name="Avaya Product Lifecycle" sheetId="3" state="hidden" r:id="rId3"/>
    <sheet name="AAEP - AVP" sheetId="4" r:id="rId4"/>
    <sheet name="AAOD - DD" sheetId="5" r:id="rId5"/>
    <sheet name="ICR" sheetId="6" r:id="rId6"/>
    <sheet name="Interactive Response" sheetId="7" r:id="rId7"/>
    <sheet name="Nuance Speech (details)" sheetId="8" r:id="rId8"/>
    <sheet name="Loquedo (details)" sheetId="9" r:id="rId9"/>
    <sheet name="IBM Speech (details)" sheetId="10" r:id="rId10"/>
    <sheet name="CM (details)" sheetId="11" r:id="rId11"/>
    <sheet name="AES Licensing" sheetId="12" r:id="rId12"/>
    <sheet name="Permissive Use Policy" sheetId="13" r:id="rId13"/>
    <sheet name="MS Operating System Status" sheetId="14" r:id="rId14"/>
  </sheets>
  <definedNames>
    <definedName name="_xlnm.Print_Titles" localSheetId="3">'AAEP - AVP'!$A:$B,'AAEP - AVP'!$1:$1</definedName>
    <definedName name="_xlnm.Print_Titles" localSheetId="4">'AAOD - DD'!$A:$B,'AAOD - DD'!$1:$1</definedName>
    <definedName name="_xlnm.Print_Titles" localSheetId="6">'Interactive Response'!$A:$B,'Interactive Response'!$1:$1</definedName>
    <definedName name="Stat_W2k_Prof">'MS Operating System Status'!$B$24</definedName>
    <definedName name="Stat_W2k_Srv">'MS Operating System Status'!$B$25</definedName>
    <definedName name="Stat_W2k3_Srv">'MS Operating System Status'!$B$20</definedName>
    <definedName name="Stat_W2k8_Srv">'MS Operating System Status'!$B$17</definedName>
    <definedName name="Stat_Win_VISTA">'MS Operating System Status'!$B$44</definedName>
    <definedName name="Stat_Win2k8_Srv">'MS Operating System Status'!$B$17</definedName>
    <definedName name="Stat_Win95">'MS Operating System Status'!$B$57</definedName>
    <definedName name="Stat_Win98">'MS Operating System Status'!$B$55</definedName>
    <definedName name="Stat_Win98SE">'MS Operating System Status'!$B$54</definedName>
    <definedName name="Stat_WinME">'MS Operating System Status'!$B$53</definedName>
    <definedName name="Stat_WinNT_Srv">'MS Operating System Status'!$B$31</definedName>
    <definedName name="Stat_WinNT_WS">'MS Operating System Status'!$B$32</definedName>
    <definedName name="Stat_WinXP_Prof">'MS Operating System Status'!$B$48</definedName>
    <definedName name="Win_2000_Server">'MS Operating System Status'!$B$25</definedName>
  </definedNames>
  <calcPr fullCalcOnLoad="1"/>
</workbook>
</file>

<file path=xl/comments11.xml><?xml version="1.0" encoding="utf-8"?>
<comments xmlns="http://schemas.openxmlformats.org/spreadsheetml/2006/main">
  <authors>
    <author>Erik Johnson</author>
  </authors>
  <commentList>
    <comment ref="P6" authorId="0">
      <text>
        <r>
          <rPr>
            <b/>
            <sz val="9"/>
            <rFont val="Arial"/>
            <family val="2"/>
          </rPr>
          <t>Erik Johnson:</t>
        </r>
        <r>
          <rPr>
            <sz val="9"/>
            <rFont val="Arial"/>
            <family val="2"/>
          </rPr>
          <t xml:space="preserve">
EOS 5.2.1 pushed to 1/5/2013</t>
        </r>
      </text>
    </comment>
  </commentList>
</comments>
</file>

<file path=xl/comments3.xml><?xml version="1.0" encoding="utf-8"?>
<comments xmlns="http://schemas.openxmlformats.org/spreadsheetml/2006/main">
  <authors>
    <author>Erik Johnson</author>
  </authors>
  <commentList>
    <comment ref="A86" authorId="0">
      <text>
        <r>
          <rPr>
            <b/>
            <sz val="8"/>
            <rFont val="Tahoma"/>
            <family val="2"/>
          </rPr>
          <t>Erik Johnson:</t>
        </r>
        <r>
          <rPr>
            <sz val="8"/>
            <rFont val="Tahoma"/>
            <family val="2"/>
          </rPr>
          <t xml:space="preserve">
dates not exact
</t>
        </r>
      </text>
    </comment>
  </commentList>
</comments>
</file>

<file path=xl/comments4.xml><?xml version="1.0" encoding="utf-8"?>
<comments xmlns="http://schemas.openxmlformats.org/spreadsheetml/2006/main">
  <authors>
    <author>Axel Mayer</author>
    <author>amayer</author>
    <author>Mayer, Axel (Axel)</author>
    <author>Chuck Collins Jr.</author>
    <author>Erik Johnson</author>
  </authors>
  <commentList>
    <comment ref="A93" authorId="0">
      <text>
        <r>
          <rPr>
            <b/>
            <sz val="8"/>
            <rFont val="Tahoma"/>
            <family val="2"/>
          </rPr>
          <t>Axel Mayer:</t>
        </r>
        <r>
          <rPr>
            <sz val="8"/>
            <rFont val="Tahoma"/>
            <family val="2"/>
          </rPr>
          <t xml:space="preserve">
Voice Portal has no knowledge of the AES and, therefore, does not communicate with it at all.
CTI Connector of DD and its associated JTAPI lib does all the work. 
</t>
        </r>
      </text>
    </comment>
    <comment ref="H3" authorId="0">
      <text>
        <r>
          <rPr>
            <b/>
            <sz val="8"/>
            <rFont val="Tahoma"/>
            <family val="2"/>
          </rPr>
          <t>Axel Mayer:</t>
        </r>
        <r>
          <rPr>
            <sz val="8"/>
            <rFont val="Tahoma"/>
            <family val="2"/>
          </rPr>
          <t xml:space="preserve">
Beta Trials
</t>
        </r>
      </text>
    </comment>
    <comment ref="H4" authorId="0">
      <text>
        <r>
          <rPr>
            <b/>
            <sz val="8"/>
            <rFont val="Tahoma"/>
            <family val="2"/>
          </rPr>
          <t>Axel Mayer:</t>
        </r>
        <r>
          <rPr>
            <sz val="8"/>
            <rFont val="Tahoma"/>
            <family val="2"/>
          </rPr>
          <t xml:space="preserve">
General Availablility
</t>
        </r>
      </text>
    </comment>
    <comment ref="H5" authorId="0">
      <text>
        <r>
          <rPr>
            <b/>
            <sz val="8"/>
            <rFont val="Tahoma"/>
            <family val="2"/>
          </rPr>
          <t>Axel Mayer:</t>
        </r>
        <r>
          <rPr>
            <sz val="8"/>
            <rFont val="Tahoma"/>
            <family val="2"/>
          </rPr>
          <t xml:space="preserve">
End of Sales</t>
        </r>
      </text>
    </comment>
    <comment ref="H6" authorId="0">
      <text>
        <r>
          <rPr>
            <b/>
            <sz val="8"/>
            <rFont val="Tahoma"/>
            <family val="2"/>
          </rPr>
          <t>Axel Mayer:</t>
        </r>
        <r>
          <rPr>
            <sz val="8"/>
            <rFont val="Tahoma"/>
            <family val="2"/>
          </rPr>
          <t xml:space="preserve">
End of System Additions
</t>
        </r>
      </text>
    </comment>
    <comment ref="H7" authorId="0">
      <text>
        <r>
          <rPr>
            <b/>
            <sz val="8"/>
            <rFont val="Tahoma"/>
            <family val="2"/>
          </rPr>
          <t>Axel Mayer:</t>
        </r>
        <r>
          <rPr>
            <sz val="8"/>
            <rFont val="Tahoma"/>
            <family val="2"/>
          </rPr>
          <t xml:space="preserve">
End of Manufacturer Support</t>
        </r>
      </text>
    </comment>
    <comment ref="G2" authorId="1">
      <text>
        <r>
          <rPr>
            <b/>
            <sz val="8"/>
            <rFont val="Tahoma"/>
            <family val="2"/>
          </rPr>
          <t>amayer:</t>
        </r>
        <r>
          <rPr>
            <sz val="8"/>
            <rFont val="Tahoma"/>
            <family val="2"/>
          </rPr>
          <t xml:space="preserve">
EOMS by Avaya.
Vendor dates might differ
</t>
        </r>
      </text>
    </comment>
    <comment ref="K42" authorId="1">
      <text>
        <r>
          <rPr>
            <b/>
            <sz val="8"/>
            <rFont val="Tahoma"/>
            <family val="2"/>
          </rPr>
          <t>amayer:</t>
        </r>
        <r>
          <rPr>
            <sz val="8"/>
            <rFont val="Tahoma"/>
            <family val="2"/>
          </rPr>
          <t xml:space="preserve">
necessary for ICR
</t>
        </r>
      </text>
    </comment>
    <comment ref="J17" authorId="0">
      <text>
        <r>
          <rPr>
            <b/>
            <sz val="8"/>
            <rFont val="Tahoma"/>
            <family val="2"/>
          </rPr>
          <t>Axel Mayer:</t>
        </r>
        <r>
          <rPr>
            <sz val="8"/>
            <rFont val="Tahoma"/>
            <family val="2"/>
          </rPr>
          <t xml:space="preserve">
to be checked on a one-by-one base, as it depends on AES, IC, Speech, … as well </t>
        </r>
      </text>
    </comment>
    <comment ref="K17" authorId="0">
      <text>
        <r>
          <rPr>
            <b/>
            <sz val="8"/>
            <rFont val="Tahoma"/>
            <family val="2"/>
          </rPr>
          <t>Axel Mayer:</t>
        </r>
        <r>
          <rPr>
            <sz val="8"/>
            <rFont val="Tahoma"/>
            <family val="2"/>
          </rPr>
          <t xml:space="preserve">
to be checked on a one-by-one base, as it depends on AES, IC, Speech, … as well </t>
        </r>
      </text>
    </comment>
    <comment ref="L17" authorId="0">
      <text>
        <r>
          <rPr>
            <b/>
            <sz val="8"/>
            <rFont val="Tahoma"/>
            <family val="2"/>
          </rPr>
          <t>Axel Mayer:</t>
        </r>
        <r>
          <rPr>
            <sz val="8"/>
            <rFont val="Tahoma"/>
            <family val="2"/>
          </rPr>
          <t xml:space="preserve">
to be checked on a one-by-one base, as it depends on AES, IC, Speech, … as well </t>
        </r>
      </text>
    </comment>
    <comment ref="I122" authorId="1">
      <text>
        <r>
          <rPr>
            <b/>
            <sz val="8"/>
            <rFont val="Tahoma"/>
            <family val="2"/>
          </rPr>
          <t>amayer:</t>
        </r>
        <r>
          <rPr>
            <sz val="8"/>
            <rFont val="Tahoma"/>
            <family val="2"/>
          </rPr>
          <t xml:space="preserve">
5.0.28</t>
        </r>
      </text>
    </comment>
    <comment ref="K123" authorId="1">
      <text>
        <r>
          <rPr>
            <b/>
            <sz val="8"/>
            <rFont val="Tahoma"/>
            <family val="2"/>
          </rPr>
          <t>amayer:</t>
        </r>
        <r>
          <rPr>
            <sz val="8"/>
            <rFont val="Tahoma"/>
            <family val="2"/>
          </rPr>
          <t xml:space="preserve">
5.5.23</t>
        </r>
      </text>
    </comment>
    <comment ref="L11" authorId="0">
      <text>
        <r>
          <rPr>
            <b/>
            <sz val="8"/>
            <rFont val="Tahoma"/>
            <family val="2"/>
          </rPr>
          <t>Axel Mayer:</t>
        </r>
        <r>
          <rPr>
            <sz val="8"/>
            <rFont val="Tahoma"/>
            <family val="2"/>
          </rPr>
          <t xml:space="preserve">
DD 4.x and earlier do not support video, administrative variables. 
Also check on a one-by-one base dependencies on AES, IC, Speech, … as well .
With AES 4.2 you won't need any EAS TSAPI licenses any more, if you use DD 5.0 for application design.</t>
        </r>
      </text>
    </comment>
    <comment ref="J15" authorId="0">
      <text>
        <r>
          <rPr>
            <b/>
            <sz val="8"/>
            <rFont val="Tahoma"/>
            <family val="2"/>
          </rPr>
          <t>Axel Mayer:</t>
        </r>
        <r>
          <rPr>
            <sz val="8"/>
            <rFont val="Tahoma"/>
            <family val="2"/>
          </rPr>
          <t xml:space="preserve">
VP 4.x and earlier do not support video, administrative variables. 
Also check on a one-by-one base dependencies on AES, IC, Speech, … as well </t>
        </r>
      </text>
    </comment>
    <comment ref="K15" authorId="0">
      <text>
        <r>
          <rPr>
            <b/>
            <sz val="8"/>
            <rFont val="Tahoma"/>
            <family val="2"/>
          </rPr>
          <t>Axel Mayer:</t>
        </r>
        <r>
          <rPr>
            <sz val="8"/>
            <rFont val="Tahoma"/>
            <family val="2"/>
          </rPr>
          <t xml:space="preserve">
VP 4.x and earlier do not support video, administrative variables. 
Also check on a one-by-one base dependencies on AES, IC, Speech, … as well </t>
        </r>
      </text>
    </comment>
    <comment ref="L212" authorId="1">
      <text>
        <r>
          <rPr>
            <b/>
            <sz val="8"/>
            <rFont val="Tahoma"/>
            <family val="2"/>
          </rPr>
          <t>amayer:</t>
        </r>
        <r>
          <rPr>
            <sz val="8"/>
            <rFont val="Tahoma"/>
            <family val="2"/>
          </rPr>
          <t xml:space="preserve">
using LSS 7.0.4
</t>
        </r>
      </text>
    </comment>
    <comment ref="L231" authorId="1">
      <text>
        <r>
          <rPr>
            <b/>
            <sz val="8"/>
            <rFont val="Tahoma"/>
            <family val="2"/>
          </rPr>
          <t>amayer:</t>
        </r>
        <r>
          <rPr>
            <sz val="8"/>
            <rFont val="Tahoma"/>
            <family val="2"/>
          </rPr>
          <t xml:space="preserve">
using LSS 7.0.4
</t>
        </r>
      </text>
    </comment>
    <comment ref="K114" authorId="1">
      <text>
        <r>
          <rPr>
            <b/>
            <sz val="8"/>
            <rFont val="Tahoma"/>
            <family val="2"/>
          </rPr>
          <t>amayer:</t>
        </r>
        <r>
          <rPr>
            <sz val="8"/>
            <rFont val="Tahoma"/>
            <family val="2"/>
          </rPr>
          <t xml:space="preserve">
Postgres 8.2.4 on RH ES4 U4
</t>
        </r>
      </text>
    </comment>
    <comment ref="J114" authorId="1">
      <text>
        <r>
          <rPr>
            <b/>
            <sz val="8"/>
            <rFont val="Tahoma"/>
            <family val="2"/>
          </rPr>
          <t>amayer:</t>
        </r>
        <r>
          <rPr>
            <sz val="8"/>
            <rFont val="Tahoma"/>
            <family val="2"/>
          </rPr>
          <t xml:space="preserve">
Postgres 8.2.4 on RH ES4 U4
</t>
        </r>
      </text>
    </comment>
    <comment ref="L107" authorId="1">
      <text>
        <r>
          <rPr>
            <b/>
            <sz val="8"/>
            <rFont val="Tahoma"/>
            <family val="2"/>
          </rPr>
          <t>amayer:</t>
        </r>
        <r>
          <rPr>
            <sz val="8"/>
            <rFont val="Tahoma"/>
            <family val="2"/>
          </rPr>
          <t xml:space="preserve">
Oracle 11g R2 - 11.1.0.6.0 on W2k3 SP2
</t>
        </r>
      </text>
    </comment>
    <comment ref="K106" authorId="1">
      <text>
        <r>
          <rPr>
            <b/>
            <sz val="8"/>
            <rFont val="Tahoma"/>
            <family val="2"/>
          </rPr>
          <t>amayer:</t>
        </r>
        <r>
          <rPr>
            <sz val="8"/>
            <rFont val="Tahoma"/>
            <family val="2"/>
          </rPr>
          <t xml:space="preserve">
- Oracle 10g on W2k3 SP2
- Oracle 10g R2 - 10.2.0.1.0 on W2k3 SP2
</t>
        </r>
      </text>
    </comment>
    <comment ref="J106" authorId="1">
      <text>
        <r>
          <rPr>
            <b/>
            <sz val="8"/>
            <rFont val="Tahoma"/>
            <family val="2"/>
          </rPr>
          <t>amayer:</t>
        </r>
        <r>
          <rPr>
            <sz val="8"/>
            <rFont val="Tahoma"/>
            <family val="2"/>
          </rPr>
          <t xml:space="preserve">
Oracle 10g on W2k3 SP2
</t>
        </r>
      </text>
    </comment>
    <comment ref="B184" authorId="1">
      <text>
        <r>
          <rPr>
            <b/>
            <sz val="8"/>
            <rFont val="Tahoma"/>
            <family val="2"/>
          </rPr>
          <t>amayer:</t>
        </r>
        <r>
          <rPr>
            <sz val="8"/>
            <rFont val="Tahoma"/>
            <family val="2"/>
          </rPr>
          <t xml:space="preserve">
for SS 7 connectivity
</t>
        </r>
      </text>
    </comment>
    <comment ref="B185" authorId="1">
      <text>
        <r>
          <rPr>
            <b/>
            <sz val="8"/>
            <rFont val="Tahoma"/>
            <family val="2"/>
          </rPr>
          <t>amayer:</t>
        </r>
        <r>
          <rPr>
            <sz val="8"/>
            <rFont val="Tahoma"/>
            <family val="2"/>
          </rPr>
          <t xml:space="preserve">
for T1/E1 connectivity
and for video / G3 </t>
        </r>
      </text>
    </comment>
    <comment ref="B187" authorId="1">
      <text>
        <r>
          <rPr>
            <b/>
            <sz val="8"/>
            <rFont val="Tahoma"/>
            <family val="2"/>
          </rPr>
          <t>amayer:</t>
        </r>
        <r>
          <rPr>
            <sz val="8"/>
            <rFont val="Tahoma"/>
            <family val="2"/>
          </rPr>
          <t xml:space="preserve">
for TDM connectivity
</t>
        </r>
      </text>
    </comment>
    <comment ref="L145" authorId="1">
      <text>
        <r>
          <rPr>
            <b/>
            <sz val="8"/>
            <rFont val="Tahoma"/>
            <family val="2"/>
          </rPr>
          <t>amayer:</t>
        </r>
        <r>
          <rPr>
            <sz val="8"/>
            <rFont val="Tahoma"/>
            <family val="2"/>
          </rPr>
          <t xml:space="preserve">
v1.00.2173b</t>
        </r>
      </text>
    </comment>
    <comment ref="L146" authorId="1">
      <text>
        <r>
          <rPr>
            <b/>
            <sz val="8"/>
            <rFont val="Tahoma"/>
            <family val="2"/>
          </rPr>
          <t>amayer:</t>
        </r>
        <r>
          <rPr>
            <sz val="8"/>
            <rFont val="Tahoma"/>
            <family val="2"/>
          </rPr>
          <t xml:space="preserve">
build 41150</t>
        </r>
      </text>
    </comment>
    <comment ref="L147" authorId="1">
      <text>
        <r>
          <rPr>
            <b/>
            <sz val="8"/>
            <rFont val="Tahoma"/>
            <family val="2"/>
          </rPr>
          <t>amayer:</t>
        </r>
        <r>
          <rPr>
            <sz val="8"/>
            <rFont val="Tahoma"/>
            <family val="2"/>
          </rPr>
          <t xml:space="preserve">
R1.0.1-GA-14211</t>
        </r>
      </text>
    </comment>
    <comment ref="M185" authorId="1">
      <text>
        <r>
          <rPr>
            <b/>
            <sz val="8"/>
            <rFont val="Tahoma"/>
            <family val="2"/>
          </rPr>
          <t>amayer:</t>
        </r>
        <r>
          <rPr>
            <sz val="8"/>
            <rFont val="Tahoma"/>
            <family val="2"/>
          </rPr>
          <t xml:space="preserve">
r1.1 (Build 6135)</t>
        </r>
      </text>
    </comment>
    <comment ref="L12" authorId="0">
      <text>
        <r>
          <rPr>
            <b/>
            <sz val="8"/>
            <rFont val="Tahoma"/>
            <family val="2"/>
          </rPr>
          <t>Axel Mayer:</t>
        </r>
        <r>
          <rPr>
            <sz val="8"/>
            <rFont val="Tahoma"/>
            <family val="2"/>
          </rPr>
          <t xml:space="preserve">
DD 4.x and earlier do not support video, administrative variables. 
Also check on a one-by-one base dependencies on AES, IC, Speech, … as well .
With AES 4.2 you won't need any EAS TSAPI licenses any more, if you use DD 5.0 for application design.</t>
        </r>
      </text>
    </comment>
    <comment ref="L13" authorId="0">
      <text>
        <r>
          <rPr>
            <b/>
            <sz val="8"/>
            <rFont val="Tahoma"/>
            <family val="2"/>
          </rPr>
          <t>Axel Mayer:</t>
        </r>
        <r>
          <rPr>
            <sz val="8"/>
            <rFont val="Tahoma"/>
            <family val="2"/>
          </rPr>
          <t xml:space="preserve">
DD 4.x and earlier do not support video, administrative variables. 
Also check on a one-by-one base dependencies on AES, IC, Speech, … as well .
With AES 4.2 you won't need any EAS TSAPI licenses any more, if you use DD 5.0 for application design.</t>
        </r>
      </text>
    </comment>
    <comment ref="L14" authorId="0">
      <text>
        <r>
          <rPr>
            <b/>
            <sz val="8"/>
            <rFont val="Tahoma"/>
            <family val="2"/>
          </rPr>
          <t>Axel Mayer:</t>
        </r>
        <r>
          <rPr>
            <sz val="8"/>
            <rFont val="Tahoma"/>
            <family val="2"/>
          </rPr>
          <t xml:space="preserve">
DD 4.x and earlier do not support video, administrative variables. 
Also check on a one-by-one base dependencies on AES, IC, Speech, … as well .
With AES 4.2 you won't need any EAS TSAPI licenses any more, if you use DD 5.0 for application design.</t>
        </r>
      </text>
    </comment>
    <comment ref="M11" authorId="0">
      <text>
        <r>
          <rPr>
            <b/>
            <sz val="8"/>
            <rFont val="Tahoma"/>
            <family val="2"/>
          </rPr>
          <t>Axel Mayer:</t>
        </r>
        <r>
          <rPr>
            <sz val="8"/>
            <rFont val="Tahoma"/>
            <family val="2"/>
          </rPr>
          <t xml:space="preserve">
DD 4.x and earlier do not support video, administrative variables. 
Also check on a one-by-one base dependencies on AES, IC, Speech, … as well .
With AES 4.2 you won't need any EAS TSAPI licenses any more, if you use DD 5.0 for application design.</t>
        </r>
      </text>
    </comment>
    <comment ref="M12" authorId="0">
      <text>
        <r>
          <rPr>
            <b/>
            <sz val="8"/>
            <rFont val="Tahoma"/>
            <family val="2"/>
          </rPr>
          <t>Axel Mayer:</t>
        </r>
        <r>
          <rPr>
            <sz val="8"/>
            <rFont val="Tahoma"/>
            <family val="2"/>
          </rPr>
          <t xml:space="preserve">
DD 4.x and earlier do not support video, administrative variables. 
Also check on a one-by-one base dependencies on AES, IC, Speech, … as well .
With AES 4.2 you won't need any EAS TSAPI licenses any more, if you use DD 5.0 for application design.</t>
        </r>
      </text>
    </comment>
    <comment ref="M13" authorId="0">
      <text>
        <r>
          <rPr>
            <b/>
            <sz val="8"/>
            <rFont val="Tahoma"/>
            <family val="2"/>
          </rPr>
          <t>Axel Mayer:</t>
        </r>
        <r>
          <rPr>
            <sz val="8"/>
            <rFont val="Tahoma"/>
            <family val="2"/>
          </rPr>
          <t xml:space="preserve">
DD 4.x and earlier do not support video, administrative variables. 
Also check on a one-by-one base dependencies on AES, IC, Speech, … as well .
With AES 4.2 you won't need any EAS TSAPI licenses any more, if you use DD 5.0 for application design.</t>
        </r>
      </text>
    </comment>
    <comment ref="M14" authorId="0">
      <text>
        <r>
          <rPr>
            <b/>
            <sz val="8"/>
            <rFont val="Tahoma"/>
            <family val="2"/>
          </rPr>
          <t>Axel Mayer:</t>
        </r>
        <r>
          <rPr>
            <sz val="8"/>
            <rFont val="Tahoma"/>
            <family val="2"/>
          </rPr>
          <t xml:space="preserve">
DD 4.x and earlier do not support video, administrative variables. 
Also check on a one-by-one base dependencies on AES, IC, Speech, … as well .
With AES 4.2 you won't need any EAS TSAPI licenses any more, if you use DD 5.0 for application design.</t>
        </r>
      </text>
    </comment>
    <comment ref="M15" authorId="0">
      <text>
        <r>
          <rPr>
            <b/>
            <sz val="8"/>
            <rFont val="Tahoma"/>
            <family val="2"/>
          </rPr>
          <t>Axel Mayer:</t>
        </r>
        <r>
          <rPr>
            <sz val="8"/>
            <rFont val="Tahoma"/>
            <family val="2"/>
          </rPr>
          <t xml:space="preserve">
DD 4.x and earlier do not support video, administrative variables. 
Also check on a one-by-one base dependencies on AES, IC, Speech, … as well .
With AES 4.2 you won't need any EAS TSAPI licenses any more, if you use DD 5.0 for application design.</t>
        </r>
      </text>
    </comment>
    <comment ref="L115" authorId="1">
      <text>
        <r>
          <rPr>
            <b/>
            <sz val="8"/>
            <rFont val="Tahoma"/>
            <family val="2"/>
          </rPr>
          <t>amayer:</t>
        </r>
        <r>
          <rPr>
            <sz val="8"/>
            <rFont val="Tahoma"/>
            <family val="2"/>
          </rPr>
          <t xml:space="preserve">
Postgres 8.3.4.1 on RH ES4 U4
</t>
        </r>
      </text>
    </comment>
    <comment ref="B186" authorId="1">
      <text>
        <r>
          <rPr>
            <b/>
            <sz val="8"/>
            <rFont val="Tahoma"/>
            <family val="2"/>
          </rPr>
          <t>amayer:</t>
        </r>
        <r>
          <rPr>
            <sz val="8"/>
            <rFont val="Tahoma"/>
            <family val="2"/>
          </rPr>
          <t xml:space="preserve">
for TDM connectivity
</t>
        </r>
      </text>
    </comment>
    <comment ref="L86" authorId="1">
      <text>
        <r>
          <rPr>
            <b/>
            <sz val="8"/>
            <rFont val="Tahoma"/>
            <family val="2"/>
          </rPr>
          <t>amayer:</t>
        </r>
        <r>
          <rPr>
            <sz val="8"/>
            <rFont val="Tahoma"/>
            <family val="2"/>
          </rPr>
          <t xml:space="preserve">
postgresql</t>
        </r>
      </text>
    </comment>
    <comment ref="M86" authorId="1">
      <text>
        <r>
          <rPr>
            <b/>
            <sz val="8"/>
            <rFont val="Tahoma"/>
            <family val="2"/>
          </rPr>
          <t>amayer:</t>
        </r>
        <r>
          <rPr>
            <sz val="8"/>
            <rFont val="Tahoma"/>
            <family val="2"/>
          </rPr>
          <t xml:space="preserve">
postgresql only</t>
        </r>
      </text>
    </comment>
    <comment ref="L87" authorId="1">
      <text>
        <r>
          <rPr>
            <b/>
            <sz val="8"/>
            <rFont val="Tahoma"/>
            <family val="2"/>
          </rPr>
          <t>amayer:</t>
        </r>
        <r>
          <rPr>
            <sz val="8"/>
            <rFont val="Tahoma"/>
            <family val="2"/>
          </rPr>
          <t xml:space="preserve">
update to VP 5.1 recommended</t>
        </r>
      </text>
    </comment>
    <comment ref="M87" authorId="1">
      <text>
        <r>
          <rPr>
            <b/>
            <sz val="8"/>
            <rFont val="Tahoma"/>
            <family val="2"/>
          </rPr>
          <t>amayer:</t>
        </r>
        <r>
          <rPr>
            <sz val="8"/>
            <rFont val="Tahoma"/>
            <family val="2"/>
          </rPr>
          <t xml:space="preserve">
postgresql and Oracle</t>
        </r>
      </text>
    </comment>
    <comment ref="M152" authorId="2">
      <text>
        <r>
          <rPr>
            <b/>
            <sz val="8"/>
            <rFont val="Tahoma"/>
            <family val="2"/>
          </rPr>
          <t>Mayer, Axel (Axel):</t>
        </r>
        <r>
          <rPr>
            <sz val="8"/>
            <rFont val="Tahoma"/>
            <family val="2"/>
          </rPr>
          <t xml:space="preserve">
with RHE5.4-AV13.0VP1
</t>
        </r>
      </text>
    </comment>
    <comment ref="M153" authorId="2">
      <text>
        <r>
          <rPr>
            <b/>
            <sz val="8"/>
            <rFont val="Tahoma"/>
            <family val="2"/>
          </rPr>
          <t>Mayer, Axel (Axel):</t>
        </r>
        <r>
          <rPr>
            <sz val="8"/>
            <rFont val="Tahoma"/>
            <family val="2"/>
          </rPr>
          <t xml:space="preserve">
with RHE5.4-AV13.0VP1
</t>
        </r>
      </text>
    </comment>
    <comment ref="M154" authorId="2">
      <text>
        <r>
          <rPr>
            <b/>
            <sz val="8"/>
            <rFont val="Tahoma"/>
            <family val="2"/>
          </rPr>
          <t>Mayer, Axel (Axel):</t>
        </r>
        <r>
          <rPr>
            <sz val="8"/>
            <rFont val="Tahoma"/>
            <family val="2"/>
          </rPr>
          <t xml:space="preserve">
with RHE5.4-AV13.0VP1
</t>
        </r>
      </text>
    </comment>
    <comment ref="M156" authorId="2">
      <text>
        <r>
          <rPr>
            <b/>
            <sz val="8"/>
            <rFont val="Tahoma"/>
            <family val="2"/>
          </rPr>
          <t>Mayer, Axel (Axel):</t>
        </r>
        <r>
          <rPr>
            <sz val="8"/>
            <rFont val="Tahoma"/>
            <family val="2"/>
          </rPr>
          <t xml:space="preserve">
with RHE5.4-AV13.0VP1
</t>
        </r>
      </text>
    </comment>
    <comment ref="M157" authorId="2">
      <text>
        <r>
          <rPr>
            <b/>
            <sz val="8"/>
            <rFont val="Tahoma"/>
            <family val="2"/>
          </rPr>
          <t>Mayer, Axel (Axel):</t>
        </r>
        <r>
          <rPr>
            <sz val="8"/>
            <rFont val="Tahoma"/>
            <family val="2"/>
          </rPr>
          <t xml:space="preserve">
with RHE5.4-AV13.0VP1
</t>
        </r>
      </text>
    </comment>
    <comment ref="L158" authorId="1">
      <text>
        <r>
          <rPr>
            <b/>
            <sz val="8"/>
            <rFont val="Tahoma"/>
            <family val="2"/>
          </rPr>
          <t>amayer:</t>
        </r>
        <r>
          <rPr>
            <sz val="8"/>
            <rFont val="Tahoma"/>
            <family val="2"/>
          </rPr>
          <t xml:space="preserve">
VP 5.0 SP2</t>
        </r>
      </text>
    </comment>
    <comment ref="M158" authorId="2">
      <text>
        <r>
          <rPr>
            <b/>
            <sz val="8"/>
            <rFont val="Tahoma"/>
            <family val="2"/>
          </rPr>
          <t>Mayer, Axel (Axel):</t>
        </r>
        <r>
          <rPr>
            <sz val="8"/>
            <rFont val="Tahoma"/>
            <family val="2"/>
          </rPr>
          <t xml:space="preserve">
with RHE5.4-AV13.0VP1
</t>
        </r>
      </text>
    </comment>
    <comment ref="L159" authorId="1">
      <text>
        <r>
          <rPr>
            <b/>
            <sz val="8"/>
            <rFont val="Tahoma"/>
            <family val="2"/>
          </rPr>
          <t>amayer:</t>
        </r>
        <r>
          <rPr>
            <sz val="8"/>
            <rFont val="Tahoma"/>
            <family val="2"/>
          </rPr>
          <t xml:space="preserve">
VP 5.0 SP2</t>
        </r>
      </text>
    </comment>
    <comment ref="J16" authorId="0">
      <text>
        <r>
          <rPr>
            <b/>
            <sz val="8"/>
            <rFont val="Tahoma"/>
            <family val="2"/>
          </rPr>
          <t>Axel Mayer:</t>
        </r>
        <r>
          <rPr>
            <sz val="8"/>
            <rFont val="Tahoma"/>
            <family val="2"/>
          </rPr>
          <t xml:space="preserve">
to be checked on a one-by-one base, as it depends on AES, IC, Speech, … as well </t>
        </r>
      </text>
    </comment>
    <comment ref="K16" authorId="0">
      <text>
        <r>
          <rPr>
            <b/>
            <sz val="8"/>
            <rFont val="Tahoma"/>
            <family val="2"/>
          </rPr>
          <t>Axel Mayer:</t>
        </r>
        <r>
          <rPr>
            <sz val="8"/>
            <rFont val="Tahoma"/>
            <family val="2"/>
          </rPr>
          <t xml:space="preserve">
to be checked on a one-by-one base, as it depends on AES, IC, Speech, … as well </t>
        </r>
      </text>
    </comment>
    <comment ref="L16" authorId="0">
      <text>
        <r>
          <rPr>
            <b/>
            <sz val="8"/>
            <rFont val="Tahoma"/>
            <family val="2"/>
          </rPr>
          <t>Axel Mayer:</t>
        </r>
        <r>
          <rPr>
            <sz val="8"/>
            <rFont val="Tahoma"/>
            <family val="2"/>
          </rPr>
          <t xml:space="preserve">
to be checked on a one-by-one base, as it depends on AES, IC, Speech, … as well </t>
        </r>
      </text>
    </comment>
    <comment ref="M168" authorId="3">
      <text>
        <r>
          <rPr>
            <b/>
            <sz val="8"/>
            <rFont val="Tahoma"/>
            <family val="2"/>
          </rPr>
          <t>Chuck Collins Jr.:</t>
        </r>
        <r>
          <rPr>
            <sz val="8"/>
            <rFont val="Tahoma"/>
            <family val="2"/>
          </rPr>
          <t xml:space="preserve">
VP 5.1 SP1</t>
        </r>
      </text>
    </comment>
    <comment ref="M160" authorId="3">
      <text>
        <r>
          <rPr>
            <b/>
            <sz val="8"/>
            <rFont val="Tahoma"/>
            <family val="2"/>
          </rPr>
          <t>Chuck Collins Jr.:</t>
        </r>
        <r>
          <rPr>
            <sz val="8"/>
            <rFont val="Tahoma"/>
            <family val="2"/>
          </rPr>
          <t xml:space="preserve">
VP 5.1 SP1</t>
        </r>
      </text>
    </comment>
    <comment ref="M70" authorId="2">
      <text>
        <r>
          <rPr>
            <b/>
            <sz val="8"/>
            <rFont val="Tahoma"/>
            <family val="2"/>
          </rPr>
          <t>Mayer, Axel (Axel):</t>
        </r>
        <r>
          <rPr>
            <sz val="8"/>
            <rFont val="Tahoma"/>
            <family val="2"/>
          </rPr>
          <t xml:space="preserve">
IVR in front only.
</t>
        </r>
      </text>
    </comment>
    <comment ref="O71" authorId="2">
      <text>
        <r>
          <rPr>
            <b/>
            <sz val="8"/>
            <rFont val="Tahoma"/>
            <family val="2"/>
          </rPr>
          <t>Mayer, Axel (Axel):</t>
        </r>
        <r>
          <rPr>
            <sz val="8"/>
            <rFont val="Tahoma"/>
            <family val="2"/>
          </rPr>
          <t xml:space="preserve">
AAEP-MPP/AVP infront: AML/SIP.  AAEP-MPP/AVP behind: SIP
</t>
        </r>
      </text>
    </comment>
    <comment ref="M124" authorId="1">
      <text>
        <r>
          <rPr>
            <b/>
            <sz val="8"/>
            <rFont val="Tahoma"/>
            <family val="2"/>
          </rPr>
          <t>amayer:</t>
        </r>
        <r>
          <rPr>
            <sz val="8"/>
            <rFont val="Tahoma"/>
            <family val="2"/>
          </rPr>
          <t xml:space="preserve">
6.0.18. No higher version!
</t>
        </r>
      </text>
    </comment>
    <comment ref="L124" authorId="1">
      <text>
        <r>
          <rPr>
            <b/>
            <sz val="8"/>
            <rFont val="Tahoma"/>
            <family val="2"/>
          </rPr>
          <t>amayer:</t>
        </r>
        <r>
          <rPr>
            <sz val="8"/>
            <rFont val="Tahoma"/>
            <family val="2"/>
          </rPr>
          <t xml:space="preserve">
6.0.18. No higher version!
</t>
        </r>
      </text>
    </comment>
    <comment ref="J123" authorId="1">
      <text>
        <r>
          <rPr>
            <b/>
            <sz val="8"/>
            <rFont val="Tahoma"/>
            <family val="2"/>
          </rPr>
          <t>amayer:</t>
        </r>
        <r>
          <rPr>
            <sz val="8"/>
            <rFont val="Tahoma"/>
            <family val="2"/>
          </rPr>
          <t xml:space="preserve">
5.5.23</t>
        </r>
      </text>
    </comment>
    <comment ref="O178" authorId="4">
      <text>
        <r>
          <rPr>
            <b/>
            <sz val="8"/>
            <rFont val="Tahoma"/>
            <family val="2"/>
          </rPr>
          <t>Erik Johnson:</t>
        </r>
        <r>
          <rPr>
            <sz val="8"/>
            <rFont val="Tahoma"/>
            <family val="2"/>
          </rPr>
          <t xml:space="preserve">
For AAEP Basic Ports only. (AACC-AML media treatments)</t>
        </r>
      </text>
    </comment>
    <comment ref="M34" authorId="4">
      <text>
        <r>
          <rPr>
            <b/>
            <sz val="8"/>
            <rFont val="Tahoma"/>
            <family val="2"/>
          </rPr>
          <t>Erik Johnson:</t>
        </r>
        <r>
          <rPr>
            <sz val="8"/>
            <rFont val="Tahoma"/>
            <family val="2"/>
          </rPr>
          <t xml:space="preserve">
Required patch: nortel-cs1000-sps-6.00.18.065-06.i386.000 (fixed REFER handling)</t>
        </r>
      </text>
    </comment>
    <comment ref="O34" authorId="4">
      <text>
        <r>
          <rPr>
            <b/>
            <sz val="8"/>
            <rFont val="Tahoma"/>
            <family val="2"/>
          </rPr>
          <t>Erik Johnson:</t>
        </r>
        <r>
          <rPr>
            <sz val="8"/>
            <rFont val="Tahoma"/>
            <family val="2"/>
          </rPr>
          <t xml:space="preserve">
Required patch: nortel-cs1000-sps-6.00.18.065-06.i386.000 (fixed REFER handling)</t>
        </r>
      </text>
    </comment>
    <comment ref="O156" authorId="4">
      <text>
        <r>
          <rPr>
            <b/>
            <sz val="8"/>
            <rFont val="Tahoma"/>
            <family val="2"/>
          </rPr>
          <t>Erik Johnson:</t>
        </r>
        <r>
          <rPr>
            <sz val="8"/>
            <rFont val="Tahoma"/>
            <family val="2"/>
          </rPr>
          <t xml:space="preserve">
Server supported - OS will be replaced with Avaya Enterprise Linux 6.0 32bit</t>
        </r>
      </text>
    </comment>
    <comment ref="O157" authorId="4">
      <text>
        <r>
          <rPr>
            <b/>
            <sz val="8"/>
            <rFont val="Tahoma"/>
            <family val="2"/>
          </rPr>
          <t>Erik Johnson:</t>
        </r>
        <r>
          <rPr>
            <sz val="8"/>
            <rFont val="Tahoma"/>
            <family val="2"/>
          </rPr>
          <t xml:space="preserve">
Server supported - OS will be replaced with Avaya Enterprise Linux 6.0 32bit</t>
        </r>
      </text>
    </comment>
    <comment ref="O158" authorId="4">
      <text>
        <r>
          <rPr>
            <b/>
            <sz val="8"/>
            <rFont val="Tahoma"/>
            <family val="2"/>
          </rPr>
          <t>Erik Johnson:</t>
        </r>
        <r>
          <rPr>
            <sz val="8"/>
            <rFont val="Tahoma"/>
            <family val="2"/>
          </rPr>
          <t xml:space="preserve">
Server supported - OS will be replaced with Avaya Enterprise Linux 6.0 32bit</t>
        </r>
      </text>
    </comment>
    <comment ref="O159" authorId="4">
      <text>
        <r>
          <rPr>
            <b/>
            <sz val="8"/>
            <rFont val="Tahoma"/>
            <family val="2"/>
          </rPr>
          <t>Erik Johnson:</t>
        </r>
        <r>
          <rPr>
            <sz val="8"/>
            <rFont val="Tahoma"/>
            <family val="2"/>
          </rPr>
          <t xml:space="preserve">
Server supported - OS will be replaced with Avaya Enterprise Linux 6.0 32bit</t>
        </r>
      </text>
    </comment>
    <comment ref="O160" authorId="4">
      <text>
        <r>
          <rPr>
            <b/>
            <sz val="8"/>
            <rFont val="Tahoma"/>
            <family val="2"/>
          </rPr>
          <t>Erik Johnson:</t>
        </r>
        <r>
          <rPr>
            <sz val="8"/>
            <rFont val="Tahoma"/>
            <family val="2"/>
          </rPr>
          <t xml:space="preserve">
Server supported - OS will be replaced with Avaya Enterprise Linux 6.0 32bit</t>
        </r>
      </text>
    </comment>
    <comment ref="L88" authorId="1">
      <text>
        <r>
          <rPr>
            <b/>
            <sz val="8"/>
            <rFont val="Tahoma"/>
            <family val="2"/>
          </rPr>
          <t>amayer:</t>
        </r>
        <r>
          <rPr>
            <sz val="8"/>
            <rFont val="Tahoma"/>
            <family val="2"/>
          </rPr>
          <t xml:space="preserve">
update to VP 5.1 recommended</t>
        </r>
      </text>
    </comment>
    <comment ref="M88" authorId="1">
      <text>
        <r>
          <rPr>
            <b/>
            <sz val="8"/>
            <rFont val="Tahoma"/>
            <family val="2"/>
          </rPr>
          <t>amayer:</t>
        </r>
        <r>
          <rPr>
            <sz val="8"/>
            <rFont val="Tahoma"/>
            <family val="2"/>
          </rPr>
          <t xml:space="preserve">
postgresql and Oracle</t>
        </r>
      </text>
    </comment>
    <comment ref="O88" authorId="4">
      <text>
        <r>
          <rPr>
            <b/>
            <sz val="8"/>
            <rFont val="Tahoma"/>
            <family val="2"/>
          </rPr>
          <t>Erik Johnson:</t>
        </r>
        <r>
          <rPr>
            <sz val="8"/>
            <rFont val="Tahoma"/>
            <family val="2"/>
          </rPr>
          <t xml:space="preserve">
</t>
        </r>
        <r>
          <rPr>
            <sz val="8"/>
            <rFont val="Tahoma"/>
            <family val="2"/>
          </rPr>
          <t xml:space="preserve">IQ 5.2 supported - see PSN (???)
===&gt;  ICR2 is not supported
===&gt; </t>
        </r>
        <r>
          <rPr>
            <sz val="8"/>
            <rFont val="Tahoma"/>
            <family val="2"/>
          </rPr>
          <t>Oracle &amp; Postgres only</t>
        </r>
      </text>
    </comment>
    <comment ref="N11" authorId="0">
      <text>
        <r>
          <rPr>
            <b/>
            <sz val="8"/>
            <rFont val="Tahoma"/>
            <family val="2"/>
          </rPr>
          <t>Axel Mayer:</t>
        </r>
        <r>
          <rPr>
            <sz val="8"/>
            <rFont val="Tahoma"/>
            <family val="2"/>
          </rPr>
          <t xml:space="preserve">
DD 4.x and earlier do not support video, administrative variables. 
Also check on a one-by-one base dependencies on AES, IC, Speech, … as well .
With AES 4.2 you won't need any EAS TSAPI licenses any more, if you use DD 5.0 for application design.</t>
        </r>
      </text>
    </comment>
    <comment ref="N12" authorId="0">
      <text>
        <r>
          <rPr>
            <b/>
            <sz val="8"/>
            <rFont val="Tahoma"/>
            <family val="2"/>
          </rPr>
          <t>Axel Mayer:</t>
        </r>
        <r>
          <rPr>
            <sz val="8"/>
            <rFont val="Tahoma"/>
            <family val="2"/>
          </rPr>
          <t xml:space="preserve">
DD 4.x and earlier do not support video, administrative variables. 
Also check on a one-by-one base dependencies on AES, IC, Speech, … as well .
With AES 4.2 you won't need any EAS TSAPI licenses any more, if you use DD 5.0 for application design.</t>
        </r>
      </text>
    </comment>
    <comment ref="N13" authorId="0">
      <text>
        <r>
          <rPr>
            <b/>
            <sz val="8"/>
            <rFont val="Tahoma"/>
            <family val="2"/>
          </rPr>
          <t>Axel Mayer:</t>
        </r>
        <r>
          <rPr>
            <sz val="8"/>
            <rFont val="Tahoma"/>
            <family val="2"/>
          </rPr>
          <t xml:space="preserve">
DD 4.x and earlier do not support video, administrative variables. 
Also check on a one-by-one base dependencies on AES, IC, Speech, … as well .
With AES 4.2 you won't need any EAS TSAPI licenses any more, if you use DD 5.0 for application design.</t>
        </r>
      </text>
    </comment>
    <comment ref="N14" authorId="0">
      <text>
        <r>
          <rPr>
            <b/>
            <sz val="8"/>
            <rFont val="Tahoma"/>
            <family val="2"/>
          </rPr>
          <t>Axel Mayer:</t>
        </r>
        <r>
          <rPr>
            <sz val="8"/>
            <rFont val="Tahoma"/>
            <family val="2"/>
          </rPr>
          <t xml:space="preserve">
DD 4.x and earlier do not support video, administrative variables. 
Also check on a one-by-one base dependencies on AES, IC, Speech, … as well .
With AES 4.2 you won't need any EAS TSAPI licenses any more, if you use DD 5.0 for application design.</t>
        </r>
      </text>
    </comment>
    <comment ref="N15" authorId="0">
      <text>
        <r>
          <rPr>
            <b/>
            <sz val="8"/>
            <rFont val="Tahoma"/>
            <family val="2"/>
          </rPr>
          <t>Axel Mayer:</t>
        </r>
        <r>
          <rPr>
            <sz val="8"/>
            <rFont val="Tahoma"/>
            <family val="2"/>
          </rPr>
          <t xml:space="preserve">
DD 4.x and earlier do not support video, administrative variables. 
Also check on a one-by-one base dependencies on AES, IC, Speech, … as well .
With AES 4.2 you won't need any EAS TSAPI licenses any more, if you use DD 5.0 for application design.</t>
        </r>
      </text>
    </comment>
    <comment ref="N34" authorId="4">
      <text>
        <r>
          <rPr>
            <b/>
            <sz val="8"/>
            <rFont val="Tahoma"/>
            <family val="2"/>
          </rPr>
          <t>Erik Johnson:</t>
        </r>
        <r>
          <rPr>
            <sz val="8"/>
            <rFont val="Tahoma"/>
            <family val="2"/>
          </rPr>
          <t xml:space="preserve">
Required patch: nortel-cs1000-sps-6.00.18.065-06.i386.000 (fixed REFER handling)</t>
        </r>
      </text>
    </comment>
    <comment ref="N70" authorId="2">
      <text>
        <r>
          <rPr>
            <b/>
            <sz val="8"/>
            <rFont val="Tahoma"/>
            <family val="2"/>
          </rPr>
          <t>Mayer, Axel (Axel):</t>
        </r>
        <r>
          <rPr>
            <sz val="8"/>
            <rFont val="Tahoma"/>
            <family val="2"/>
          </rPr>
          <t xml:space="preserve">
IVR in front only.
</t>
        </r>
      </text>
    </comment>
    <comment ref="N86" authorId="1">
      <text>
        <r>
          <rPr>
            <b/>
            <sz val="8"/>
            <rFont val="Tahoma"/>
            <family val="2"/>
          </rPr>
          <t>amayer:</t>
        </r>
        <r>
          <rPr>
            <sz val="8"/>
            <rFont val="Tahoma"/>
            <family val="2"/>
          </rPr>
          <t xml:space="preserve">
postgresql only</t>
        </r>
      </text>
    </comment>
    <comment ref="N87" authorId="1">
      <text>
        <r>
          <rPr>
            <b/>
            <sz val="8"/>
            <rFont val="Tahoma"/>
            <family val="2"/>
          </rPr>
          <t>amayer:</t>
        </r>
        <r>
          <rPr>
            <sz val="8"/>
            <rFont val="Tahoma"/>
            <family val="2"/>
          </rPr>
          <t xml:space="preserve">
postgresql and Oracle</t>
        </r>
      </text>
    </comment>
    <comment ref="N88" authorId="1">
      <text>
        <r>
          <rPr>
            <b/>
            <sz val="8"/>
            <rFont val="Tahoma"/>
            <family val="2"/>
          </rPr>
          <t>amayer:</t>
        </r>
        <r>
          <rPr>
            <sz val="8"/>
            <rFont val="Tahoma"/>
            <family val="2"/>
          </rPr>
          <t xml:space="preserve">
postgresql and Oracle</t>
        </r>
      </text>
    </comment>
    <comment ref="N124" authorId="1">
      <text>
        <r>
          <rPr>
            <b/>
            <sz val="8"/>
            <rFont val="Tahoma"/>
            <family val="2"/>
          </rPr>
          <t>amayer:</t>
        </r>
        <r>
          <rPr>
            <sz val="8"/>
            <rFont val="Tahoma"/>
            <family val="2"/>
          </rPr>
          <t xml:space="preserve">
6.0.18. No higher version!
</t>
        </r>
      </text>
    </comment>
    <comment ref="N152" authorId="2">
      <text>
        <r>
          <rPr>
            <b/>
            <sz val="8"/>
            <rFont val="Tahoma"/>
            <family val="2"/>
          </rPr>
          <t>Mayer, Axel (Axel):</t>
        </r>
        <r>
          <rPr>
            <sz val="8"/>
            <rFont val="Tahoma"/>
            <family val="2"/>
          </rPr>
          <t xml:space="preserve">
with RHE5.4-AV13.0VP1
</t>
        </r>
      </text>
    </comment>
    <comment ref="N153" authorId="2">
      <text>
        <r>
          <rPr>
            <b/>
            <sz val="8"/>
            <rFont val="Tahoma"/>
            <family val="2"/>
          </rPr>
          <t>Mayer, Axel (Axel):</t>
        </r>
        <r>
          <rPr>
            <sz val="8"/>
            <rFont val="Tahoma"/>
            <family val="2"/>
          </rPr>
          <t xml:space="preserve">
with RHE5.4-AV13.0VP1
</t>
        </r>
      </text>
    </comment>
    <comment ref="N154" authorId="2">
      <text>
        <r>
          <rPr>
            <b/>
            <sz val="8"/>
            <rFont val="Tahoma"/>
            <family val="2"/>
          </rPr>
          <t>Mayer, Axel (Axel):</t>
        </r>
        <r>
          <rPr>
            <sz val="8"/>
            <rFont val="Tahoma"/>
            <family val="2"/>
          </rPr>
          <t xml:space="preserve">
with RHE5.4-AV13.0VP1
</t>
        </r>
      </text>
    </comment>
    <comment ref="N156" authorId="2">
      <text>
        <r>
          <rPr>
            <b/>
            <sz val="8"/>
            <rFont val="Tahoma"/>
            <family val="2"/>
          </rPr>
          <t>Mayer, Axel (Axel):</t>
        </r>
        <r>
          <rPr>
            <sz val="8"/>
            <rFont val="Tahoma"/>
            <family val="2"/>
          </rPr>
          <t xml:space="preserve">
with RHE5.4-AV13.0VP1
</t>
        </r>
      </text>
    </comment>
    <comment ref="N157" authorId="2">
      <text>
        <r>
          <rPr>
            <b/>
            <sz val="8"/>
            <rFont val="Tahoma"/>
            <family val="2"/>
          </rPr>
          <t>Mayer, Axel (Axel):</t>
        </r>
        <r>
          <rPr>
            <sz val="8"/>
            <rFont val="Tahoma"/>
            <family val="2"/>
          </rPr>
          <t xml:space="preserve">
with RHE5.4-AV13.0VP1
</t>
        </r>
      </text>
    </comment>
    <comment ref="N158" authorId="2">
      <text>
        <r>
          <rPr>
            <b/>
            <sz val="8"/>
            <rFont val="Tahoma"/>
            <family val="2"/>
          </rPr>
          <t>Mayer, Axel (Axel):</t>
        </r>
        <r>
          <rPr>
            <sz val="8"/>
            <rFont val="Tahoma"/>
            <family val="2"/>
          </rPr>
          <t xml:space="preserve">
with RHE5.4-AV13.0VP1</t>
        </r>
        <r>
          <rPr>
            <sz val="8"/>
            <rFont val="Tahoma"/>
            <family val="2"/>
          </rPr>
          <t xml:space="preserve">
RHE5.7-AV16.0VP5+ VP 5.1 SP2</t>
        </r>
      </text>
    </comment>
    <comment ref="N160" authorId="3">
      <text>
        <r>
          <rPr>
            <b/>
            <sz val="8"/>
            <rFont val="Tahoma"/>
            <family val="2"/>
          </rPr>
          <t>Chuck Collins Jr.:</t>
        </r>
        <r>
          <rPr>
            <sz val="8"/>
            <rFont val="Tahoma"/>
            <family val="2"/>
          </rPr>
          <t xml:space="preserve">
VP 5.1 SP1</t>
        </r>
      </text>
    </comment>
    <comment ref="N185" authorId="1">
      <text>
        <r>
          <rPr>
            <b/>
            <sz val="8"/>
            <rFont val="Tahoma"/>
            <family val="2"/>
          </rPr>
          <t>amayer:</t>
        </r>
        <r>
          <rPr>
            <sz val="8"/>
            <rFont val="Tahoma"/>
            <family val="2"/>
          </rPr>
          <t xml:space="preserve">
r1.1 (Build 6135)</t>
        </r>
      </text>
    </comment>
    <comment ref="O162" authorId="4">
      <text>
        <r>
          <rPr>
            <b/>
            <sz val="9"/>
            <rFont val="Arial"/>
            <family val="2"/>
          </rPr>
          <t>Erik Johnson:</t>
        </r>
        <r>
          <rPr>
            <sz val="9"/>
            <rFont val="Arial"/>
            <family val="2"/>
          </rPr>
          <t xml:space="preserve">
EP 6.0 SP1 - AEL 6.2</t>
        </r>
      </text>
    </comment>
    <comment ref="O171" authorId="4">
      <text>
        <r>
          <rPr>
            <b/>
            <sz val="9"/>
            <rFont val="Arial"/>
            <family val="2"/>
          </rPr>
          <t>Erik Johnson:</t>
        </r>
        <r>
          <rPr>
            <sz val="9"/>
            <rFont val="Arial"/>
            <family val="2"/>
          </rPr>
          <t xml:space="preserve">
EP 6.0 SP1 - RHEL 6.2</t>
        </r>
      </text>
    </comment>
    <comment ref="O173" authorId="4">
      <text>
        <r>
          <rPr>
            <b/>
            <sz val="9"/>
            <rFont val="Arial"/>
            <family val="2"/>
          </rPr>
          <t>Erik Johnson:</t>
        </r>
        <r>
          <rPr>
            <sz val="9"/>
            <rFont val="Arial"/>
            <family val="2"/>
          </rPr>
          <t xml:space="preserve">
EP6.0 (GA) - RHEL 6.1 64bit - By Avaya permission only.
EP6.0 SP1 - RHEL 6.2 64bit - By Avaya permission only.</t>
        </r>
      </text>
    </comment>
    <comment ref="P34" authorId="4">
      <text>
        <r>
          <rPr>
            <b/>
            <sz val="8"/>
            <rFont val="Tahoma"/>
            <family val="2"/>
          </rPr>
          <t>Erik Johnson:</t>
        </r>
        <r>
          <rPr>
            <sz val="8"/>
            <rFont val="Tahoma"/>
            <family val="2"/>
          </rPr>
          <t xml:space="preserve">
Required patch: nortel-cs1000-sps-6.00.18.065-06.i386.000 (fixed REFER handling)</t>
        </r>
      </text>
    </comment>
    <comment ref="P71" authorId="2">
      <text>
        <r>
          <rPr>
            <b/>
            <sz val="8"/>
            <rFont val="Tahoma"/>
            <family val="2"/>
          </rPr>
          <t>Mayer, Axel (Axel):</t>
        </r>
        <r>
          <rPr>
            <sz val="8"/>
            <rFont val="Tahoma"/>
            <family val="2"/>
          </rPr>
          <t xml:space="preserve">
AAEP-MPP/AVP infront: AML/SIP.  AAEP-MPP/AVP behind: SIP
</t>
        </r>
      </text>
    </comment>
    <comment ref="P88" authorId="4">
      <text>
        <r>
          <rPr>
            <b/>
            <sz val="8"/>
            <rFont val="Tahoma"/>
            <family val="2"/>
          </rPr>
          <t>Erik Johnson:</t>
        </r>
        <r>
          <rPr>
            <sz val="8"/>
            <rFont val="Tahoma"/>
            <family val="2"/>
          </rPr>
          <t xml:space="preserve">
</t>
        </r>
        <r>
          <rPr>
            <sz val="8"/>
            <rFont val="Tahoma"/>
            <family val="2"/>
          </rPr>
          <t xml:space="preserve">IQ 5.2 supported - see PSN (???)
===&gt;  ICR2 is not supported
===&gt; </t>
        </r>
        <r>
          <rPr>
            <sz val="8"/>
            <rFont val="Tahoma"/>
            <family val="2"/>
          </rPr>
          <t>Oracle &amp; Postgres only</t>
        </r>
      </text>
    </comment>
    <comment ref="P156" authorId="4">
      <text>
        <r>
          <rPr>
            <b/>
            <sz val="8"/>
            <rFont val="Tahoma"/>
            <family val="2"/>
          </rPr>
          <t>Erik Johnson:</t>
        </r>
        <r>
          <rPr>
            <sz val="8"/>
            <rFont val="Tahoma"/>
            <family val="2"/>
          </rPr>
          <t xml:space="preserve">
Server supported - OS will be replaced with Avaya Enterprise Linux 6.0 32bit</t>
        </r>
      </text>
    </comment>
    <comment ref="P157" authorId="4">
      <text>
        <r>
          <rPr>
            <b/>
            <sz val="8"/>
            <rFont val="Tahoma"/>
            <family val="2"/>
          </rPr>
          <t>Erik Johnson:</t>
        </r>
        <r>
          <rPr>
            <sz val="8"/>
            <rFont val="Tahoma"/>
            <family val="2"/>
          </rPr>
          <t xml:space="preserve">
Server supported - OS will be replaced with Avaya Enterprise Linux 6.0 32bit</t>
        </r>
      </text>
    </comment>
    <comment ref="P158" authorId="4">
      <text>
        <r>
          <rPr>
            <b/>
            <sz val="8"/>
            <rFont val="Tahoma"/>
            <family val="2"/>
          </rPr>
          <t>Erik Johnson:</t>
        </r>
        <r>
          <rPr>
            <sz val="8"/>
            <rFont val="Tahoma"/>
            <family val="2"/>
          </rPr>
          <t xml:space="preserve">
Server supported - OS will be replaced with Avaya Enterprise Linux 6.0 32bit</t>
        </r>
      </text>
    </comment>
    <comment ref="P159" authorId="4">
      <text>
        <r>
          <rPr>
            <b/>
            <sz val="8"/>
            <rFont val="Tahoma"/>
            <family val="2"/>
          </rPr>
          <t>Erik Johnson:</t>
        </r>
        <r>
          <rPr>
            <sz val="8"/>
            <rFont val="Tahoma"/>
            <family val="2"/>
          </rPr>
          <t xml:space="preserve">
Server supported - OS will be replaced with Avaya Enterprise Linux 6.0 32bit</t>
        </r>
      </text>
    </comment>
    <comment ref="P160" authorId="4">
      <text>
        <r>
          <rPr>
            <b/>
            <sz val="8"/>
            <rFont val="Tahoma"/>
            <family val="2"/>
          </rPr>
          <t>Erik Johnson:</t>
        </r>
        <r>
          <rPr>
            <sz val="8"/>
            <rFont val="Tahoma"/>
            <family val="2"/>
          </rPr>
          <t xml:space="preserve">
Server supported - OS will be replaced with Avaya Enterprise Linux 6.0 32bit</t>
        </r>
      </text>
    </comment>
    <comment ref="P162" authorId="4">
      <text>
        <r>
          <rPr>
            <b/>
            <sz val="9"/>
            <rFont val="Arial"/>
            <family val="2"/>
          </rPr>
          <t>Erik Johnson:</t>
        </r>
        <r>
          <rPr>
            <sz val="9"/>
            <rFont val="Arial"/>
            <family val="2"/>
          </rPr>
          <t xml:space="preserve">
EP 6.0 SP1 - AEL 6.2</t>
        </r>
      </text>
    </comment>
    <comment ref="P173" authorId="4">
      <text>
        <r>
          <rPr>
            <b/>
            <sz val="9"/>
            <rFont val="Arial"/>
            <family val="2"/>
          </rPr>
          <t>Erik Johnson:</t>
        </r>
        <r>
          <rPr>
            <sz val="9"/>
            <rFont val="Arial"/>
            <family val="2"/>
          </rPr>
          <t xml:space="preserve">
EP6.0 SP1 - RHEL 6.1/6.2 64bit - By Avaya permission only.
EP6.0 (GA) - RHEL 6.1 64bit - By Avaya permission only.
NOTE: EP 6.0 SP1 is *strongly* recommended.</t>
        </r>
      </text>
    </comment>
    <comment ref="P178" authorId="4">
      <text>
        <r>
          <rPr>
            <b/>
            <sz val="8"/>
            <rFont val="Tahoma"/>
            <family val="2"/>
          </rPr>
          <t>Erik Johnson:</t>
        </r>
        <r>
          <rPr>
            <sz val="8"/>
            <rFont val="Tahoma"/>
            <family val="2"/>
          </rPr>
          <t xml:space="preserve">
For AAEP Basic Ports only. (AACC-AML media treatments)</t>
        </r>
      </text>
    </comment>
    <comment ref="Q34" authorId="4">
      <text>
        <r>
          <rPr>
            <b/>
            <sz val="8"/>
            <rFont val="Tahoma"/>
            <family val="2"/>
          </rPr>
          <t>Erik Johnson:</t>
        </r>
        <r>
          <rPr>
            <sz val="8"/>
            <rFont val="Tahoma"/>
            <family val="2"/>
          </rPr>
          <t xml:space="preserve">
Required patch: nortel-cs1000-sps-6.00.18.065-06.i386.000 (fixed REFER handling)</t>
        </r>
      </text>
    </comment>
    <comment ref="Q71" authorId="2">
      <text>
        <r>
          <rPr>
            <b/>
            <sz val="8"/>
            <rFont val="Tahoma"/>
            <family val="2"/>
          </rPr>
          <t>Mayer, Axel (Axel):</t>
        </r>
        <r>
          <rPr>
            <sz val="8"/>
            <rFont val="Tahoma"/>
            <family val="2"/>
          </rPr>
          <t xml:space="preserve">
AAEP-MPP/AVP infront: AML/SIP.  AAEP-MPP/AVP behind: SIP
</t>
        </r>
      </text>
    </comment>
    <comment ref="Q88" authorId="4">
      <text>
        <r>
          <rPr>
            <b/>
            <sz val="8"/>
            <rFont val="Tahoma"/>
            <family val="2"/>
          </rPr>
          <t>Erik Johnson:</t>
        </r>
        <r>
          <rPr>
            <sz val="8"/>
            <rFont val="Tahoma"/>
            <family val="2"/>
          </rPr>
          <t xml:space="preserve">
</t>
        </r>
        <r>
          <rPr>
            <sz val="8"/>
            <rFont val="Tahoma"/>
            <family val="2"/>
          </rPr>
          <t xml:space="preserve">IQ 5.2 supported - see PSN (???)
===&gt;  ICR2 is not supported
===&gt; </t>
        </r>
        <r>
          <rPr>
            <sz val="8"/>
            <rFont val="Tahoma"/>
            <family val="2"/>
          </rPr>
          <t>Oracle &amp; Postgres only</t>
        </r>
      </text>
    </comment>
    <comment ref="Q156" authorId="4">
      <text>
        <r>
          <rPr>
            <b/>
            <sz val="8"/>
            <rFont val="Tahoma"/>
            <family val="2"/>
          </rPr>
          <t>Erik Johnson:</t>
        </r>
        <r>
          <rPr>
            <sz val="8"/>
            <rFont val="Tahoma"/>
            <family val="2"/>
          </rPr>
          <t xml:space="preserve">
Server supported - OS will be replaced with Avaya Enterprise Linux 6.0 32bit</t>
        </r>
      </text>
    </comment>
    <comment ref="Q157" authorId="4">
      <text>
        <r>
          <rPr>
            <b/>
            <sz val="8"/>
            <rFont val="Tahoma"/>
            <family val="2"/>
          </rPr>
          <t>Erik Johnson:</t>
        </r>
        <r>
          <rPr>
            <sz val="8"/>
            <rFont val="Tahoma"/>
            <family val="2"/>
          </rPr>
          <t xml:space="preserve">
Server supported - OS will be replaced with Avaya Enterprise Linux 6.0 32bit</t>
        </r>
      </text>
    </comment>
    <comment ref="Q158" authorId="4">
      <text>
        <r>
          <rPr>
            <b/>
            <sz val="8"/>
            <rFont val="Tahoma"/>
            <family val="2"/>
          </rPr>
          <t>Erik Johnson:</t>
        </r>
        <r>
          <rPr>
            <sz val="8"/>
            <rFont val="Tahoma"/>
            <family val="2"/>
          </rPr>
          <t xml:space="preserve">
Server supported - OS will be replaced with Avaya Enterprise Linux 6.0 32bit</t>
        </r>
      </text>
    </comment>
    <comment ref="Q159" authorId="4">
      <text>
        <r>
          <rPr>
            <b/>
            <sz val="8"/>
            <rFont val="Tahoma"/>
            <family val="2"/>
          </rPr>
          <t>Erik Johnson:</t>
        </r>
        <r>
          <rPr>
            <sz val="8"/>
            <rFont val="Tahoma"/>
            <family val="2"/>
          </rPr>
          <t xml:space="preserve">
Server supported - OS will be replaced with Avaya Enterprise Linux 6.0 32bit</t>
        </r>
      </text>
    </comment>
    <comment ref="Q160" authorId="4">
      <text>
        <r>
          <rPr>
            <b/>
            <sz val="8"/>
            <rFont val="Tahoma"/>
            <family val="2"/>
          </rPr>
          <t>Erik Johnson:</t>
        </r>
        <r>
          <rPr>
            <sz val="8"/>
            <rFont val="Tahoma"/>
            <family val="2"/>
          </rPr>
          <t xml:space="preserve">
Server supported - OS will be replaced with Avaya Enterprise Linux 6.0 32bit</t>
        </r>
      </text>
    </comment>
    <comment ref="Q162" authorId="4">
      <text>
        <r>
          <rPr>
            <b/>
            <sz val="9"/>
            <rFont val="Arial"/>
            <family val="2"/>
          </rPr>
          <t>Erik Johnson:</t>
        </r>
        <r>
          <rPr>
            <sz val="9"/>
            <rFont val="Arial"/>
            <family val="2"/>
          </rPr>
          <t xml:space="preserve">
EP 6.0 SP1 - AEL 6.3</t>
        </r>
      </text>
    </comment>
    <comment ref="Q173" authorId="4">
      <text>
        <r>
          <rPr>
            <b/>
            <sz val="9"/>
            <rFont val="Arial"/>
            <family val="2"/>
          </rPr>
          <t>Erik Johnson:</t>
        </r>
        <r>
          <rPr>
            <sz val="9"/>
            <rFont val="Arial"/>
            <family val="2"/>
          </rPr>
          <t xml:space="preserve">
EP6.0 SP1 - RHEL 6.1/6.2 64bit - By Avaya permission only.
EP6.0 (GA) - RHEL 6.1 64bit - By Avaya permission only.
NOTE: EP 6.0 SP1 is *strongly* recommended.</t>
        </r>
      </text>
    </comment>
    <comment ref="Q178" authorId="4">
      <text>
        <r>
          <rPr>
            <b/>
            <sz val="8"/>
            <rFont val="Tahoma"/>
            <family val="2"/>
          </rPr>
          <t>Erik Johnson:</t>
        </r>
        <r>
          <rPr>
            <sz val="8"/>
            <rFont val="Tahoma"/>
            <family val="2"/>
          </rPr>
          <t xml:space="preserve">
For AAEP Basic Ports only. (AACC-AML media treatments)</t>
        </r>
      </text>
    </comment>
    <comment ref="N53" authorId="4">
      <text>
        <r>
          <rPr>
            <b/>
            <sz val="9"/>
            <rFont val="Arial"/>
            <family val="2"/>
          </rPr>
          <t>Erik Johnson:</t>
        </r>
        <r>
          <rPr>
            <sz val="9"/>
            <rFont val="Arial"/>
            <family val="2"/>
          </rPr>
          <t xml:space="preserve">
POM 2.5 - VP5.1 SP2
POM 2.5 SP1 - VP 5.1 SP3</t>
        </r>
      </text>
    </comment>
    <comment ref="N52" authorId="4">
      <text>
        <r>
          <rPr>
            <b/>
            <sz val="9"/>
            <rFont val="Arial"/>
            <family val="2"/>
          </rPr>
          <t>Erik Johnson:</t>
        </r>
        <r>
          <rPr>
            <sz val="9"/>
            <rFont val="Arial"/>
            <family val="2"/>
          </rPr>
          <t xml:space="preserve">
POM 2.0 SP5 - VP 5.1 SP3</t>
        </r>
      </text>
    </comment>
  </commentList>
</comments>
</file>

<file path=xl/comments5.xml><?xml version="1.0" encoding="utf-8"?>
<comments xmlns="http://schemas.openxmlformats.org/spreadsheetml/2006/main">
  <authors>
    <author>Axel Mayer</author>
    <author>amayer</author>
    <author>Mayer, Axel (Axel)</author>
    <author>Erik Johnson</author>
  </authors>
  <commentList>
    <comment ref="H3" authorId="0">
      <text>
        <r>
          <rPr>
            <b/>
            <sz val="8"/>
            <rFont val="Tahoma"/>
            <family val="2"/>
          </rPr>
          <t>Axel Mayer:</t>
        </r>
        <r>
          <rPr>
            <sz val="8"/>
            <rFont val="Tahoma"/>
            <family val="2"/>
          </rPr>
          <t xml:space="preserve">
Beta Trials
</t>
        </r>
      </text>
    </comment>
    <comment ref="H4" authorId="0">
      <text>
        <r>
          <rPr>
            <b/>
            <sz val="8"/>
            <rFont val="Tahoma"/>
            <family val="2"/>
          </rPr>
          <t>Axel Mayer:</t>
        </r>
        <r>
          <rPr>
            <sz val="8"/>
            <rFont val="Tahoma"/>
            <family val="2"/>
          </rPr>
          <t xml:space="preserve">
General Availablility
</t>
        </r>
      </text>
    </comment>
    <comment ref="H5" authorId="0">
      <text>
        <r>
          <rPr>
            <b/>
            <sz val="8"/>
            <rFont val="Tahoma"/>
            <family val="2"/>
          </rPr>
          <t>Axel Mayer:</t>
        </r>
        <r>
          <rPr>
            <sz val="8"/>
            <rFont val="Tahoma"/>
            <family val="2"/>
          </rPr>
          <t xml:space="preserve">
End of Sales</t>
        </r>
      </text>
    </comment>
    <comment ref="H6" authorId="0">
      <text>
        <r>
          <rPr>
            <b/>
            <sz val="8"/>
            <rFont val="Tahoma"/>
            <family val="2"/>
          </rPr>
          <t>Axel Mayer:</t>
        </r>
        <r>
          <rPr>
            <sz val="8"/>
            <rFont val="Tahoma"/>
            <family val="2"/>
          </rPr>
          <t xml:space="preserve">
End of System Additions
</t>
        </r>
      </text>
    </comment>
    <comment ref="H7" authorId="0">
      <text>
        <r>
          <rPr>
            <b/>
            <sz val="8"/>
            <rFont val="Tahoma"/>
            <family val="2"/>
          </rPr>
          <t>Axel Mayer:</t>
        </r>
        <r>
          <rPr>
            <sz val="8"/>
            <rFont val="Tahoma"/>
            <family val="2"/>
          </rPr>
          <t xml:space="preserve">
End of Manufacturer Support</t>
        </r>
      </text>
    </comment>
    <comment ref="G2" authorId="1">
      <text>
        <r>
          <rPr>
            <b/>
            <sz val="8"/>
            <rFont val="Tahoma"/>
            <family val="2"/>
          </rPr>
          <t>amayer:</t>
        </r>
        <r>
          <rPr>
            <sz val="8"/>
            <rFont val="Tahoma"/>
            <family val="2"/>
          </rPr>
          <t xml:space="preserve">
EOMS by Avaya.
Vendor dates might differ
</t>
        </r>
      </text>
    </comment>
    <comment ref="A44" authorId="0">
      <text>
        <r>
          <rPr>
            <b/>
            <sz val="8"/>
            <rFont val="Tahoma"/>
            <family val="2"/>
          </rPr>
          <t>Axel Mayer:</t>
        </r>
        <r>
          <rPr>
            <sz val="8"/>
            <rFont val="Tahoma"/>
            <family val="2"/>
          </rPr>
          <t xml:space="preserve">
Voice Portal has no knowledge of the AES and, therefore, does not communicate with it at all.
CTI Connector of DD and its associated JTAPI lib does all the work. 
</t>
        </r>
      </text>
    </comment>
    <comment ref="K12" authorId="1">
      <text>
        <r>
          <rPr>
            <b/>
            <sz val="8"/>
            <rFont val="Tahoma"/>
            <family val="2"/>
          </rPr>
          <t>amayer:</t>
        </r>
        <r>
          <rPr>
            <sz val="8"/>
            <rFont val="Tahoma"/>
            <family val="2"/>
          </rPr>
          <t xml:space="preserve">
can't use Tomcat 5.5
</t>
        </r>
      </text>
    </comment>
    <comment ref="L12" authorId="1">
      <text>
        <r>
          <rPr>
            <b/>
            <sz val="8"/>
            <rFont val="Tahoma"/>
            <family val="2"/>
          </rPr>
          <t>amayer:</t>
        </r>
        <r>
          <rPr>
            <sz val="8"/>
            <rFont val="Tahoma"/>
            <family val="2"/>
          </rPr>
          <t xml:space="preserve">
can't use Tomcat 5.5
</t>
        </r>
      </text>
    </comment>
    <comment ref="M65" authorId="1">
      <text>
        <r>
          <rPr>
            <b/>
            <sz val="8"/>
            <rFont val="Tahoma"/>
            <family val="2"/>
          </rPr>
          <t>amayer:</t>
        </r>
        <r>
          <rPr>
            <sz val="8"/>
            <rFont val="Tahoma"/>
            <family val="2"/>
          </rPr>
          <t xml:space="preserve">
SIP requires HTTPVOX</t>
        </r>
      </text>
    </comment>
    <comment ref="B123" authorId="1">
      <text>
        <r>
          <rPr>
            <b/>
            <sz val="8"/>
            <rFont val="Tahoma"/>
            <family val="2"/>
          </rPr>
          <t>amayer:</t>
        </r>
        <r>
          <rPr>
            <sz val="8"/>
            <rFont val="Tahoma"/>
            <family val="2"/>
          </rPr>
          <t xml:space="preserve">
32 bit only</t>
        </r>
      </text>
    </comment>
    <comment ref="B124" authorId="1">
      <text>
        <r>
          <rPr>
            <b/>
            <sz val="8"/>
            <rFont val="Tahoma"/>
            <family val="2"/>
          </rPr>
          <t>amayer:</t>
        </r>
        <r>
          <rPr>
            <sz val="8"/>
            <rFont val="Tahoma"/>
            <family val="2"/>
          </rPr>
          <t xml:space="preserve">
32 bit only
Vista Business, 
Vista Ultimate
</t>
        </r>
      </text>
    </comment>
    <comment ref="B125" authorId="1">
      <text>
        <r>
          <rPr>
            <b/>
            <sz val="8"/>
            <rFont val="Tahoma"/>
            <family val="2"/>
          </rPr>
          <t>amayer:</t>
        </r>
        <r>
          <rPr>
            <sz val="8"/>
            <rFont val="Tahoma"/>
            <family val="2"/>
          </rPr>
          <t xml:space="preserve">
Win7 Business, 
Win7 Ultimate</t>
        </r>
      </text>
    </comment>
    <comment ref="B130" authorId="1">
      <text>
        <r>
          <rPr>
            <b/>
            <sz val="8"/>
            <rFont val="Tahoma"/>
            <family val="2"/>
          </rPr>
          <t>amayer:</t>
        </r>
        <r>
          <rPr>
            <sz val="8"/>
            <rFont val="Tahoma"/>
            <family val="2"/>
          </rPr>
          <t xml:space="preserve">
64bit JDK required. See http://download.java.net/jdk6/ </t>
        </r>
      </text>
    </comment>
    <comment ref="M11" authorId="0">
      <text>
        <r>
          <rPr>
            <b/>
            <sz val="8"/>
            <rFont val="Tahoma"/>
            <family val="2"/>
          </rPr>
          <t>Axel Mayer:</t>
        </r>
        <r>
          <rPr>
            <sz val="8"/>
            <rFont val="Tahoma"/>
            <family val="2"/>
          </rPr>
          <t xml:space="preserve">
DD 4.x and earlier do not support video, administrative variables. 
Also check on a one-by-one base dependencies on AES, IC, Speech, … as well .
With AES 4.2 you won't need any EAS TSAPI licenses any more, if you use DD 5.0 for application design.</t>
        </r>
      </text>
    </comment>
    <comment ref="N11" authorId="0">
      <text>
        <r>
          <rPr>
            <b/>
            <sz val="8"/>
            <rFont val="Tahoma"/>
            <family val="2"/>
          </rPr>
          <t>Axel Mayer:</t>
        </r>
        <r>
          <rPr>
            <sz val="8"/>
            <rFont val="Tahoma"/>
            <family val="2"/>
          </rPr>
          <t xml:space="preserve">
DD 4.x and earlier do not support video, administrative variables. 
Also check on a one-by-one base dependencies on AES, IC, Speech, … as well .
With AES 4.2 you won't need any EAS TSAPI licenses any more, if you use DD 5.0 for application design.</t>
        </r>
      </text>
    </comment>
    <comment ref="M12" authorId="0">
      <text>
        <r>
          <rPr>
            <b/>
            <sz val="8"/>
            <rFont val="Tahoma"/>
            <family val="2"/>
          </rPr>
          <t>Axel Mayer:</t>
        </r>
        <r>
          <rPr>
            <sz val="8"/>
            <rFont val="Tahoma"/>
            <family val="2"/>
          </rPr>
          <t xml:space="preserve">
DD 4.x and earlier do not support video, administrative variables. 
Also check on a one-by-one base dependencies on AES, IC, Speech, … as well .
With AES 4.2 you won't need any EAS TSAPI licenses any more, if you use DD 5.0 for application design.</t>
        </r>
      </text>
    </comment>
    <comment ref="N12" authorId="0">
      <text>
        <r>
          <rPr>
            <b/>
            <sz val="8"/>
            <rFont val="Tahoma"/>
            <family val="2"/>
          </rPr>
          <t>Axel Mayer:</t>
        </r>
        <r>
          <rPr>
            <sz val="8"/>
            <rFont val="Tahoma"/>
            <family val="2"/>
          </rPr>
          <t xml:space="preserve">
DD 4.x and earlier do not support video, administrative variables. 
Also check on a one-by-one base dependencies on AES, IC, Speech, … as well .
With AES 4.2 you won't need any EAS TSAPI licenses any more, if you use DD 5.0 for application design.</t>
        </r>
      </text>
    </comment>
    <comment ref="M13" authorId="0">
      <text>
        <r>
          <rPr>
            <b/>
            <sz val="8"/>
            <rFont val="Tahoma"/>
            <family val="2"/>
          </rPr>
          <t>Axel Mayer:</t>
        </r>
        <r>
          <rPr>
            <sz val="8"/>
            <rFont val="Tahoma"/>
            <family val="2"/>
          </rPr>
          <t xml:space="preserve">
DD 4.x and earlier do not support video, administrative variables. 
Also check on a one-by-one base dependencies on AES, IC, Speech, … as well .
With AES 4.2 you won't need any EAS TSAPI licenses any more, if you use DD 5.0 for application design.</t>
        </r>
      </text>
    </comment>
    <comment ref="N13" authorId="0">
      <text>
        <r>
          <rPr>
            <b/>
            <sz val="8"/>
            <rFont val="Tahoma"/>
            <family val="2"/>
          </rPr>
          <t>Axel Mayer:</t>
        </r>
        <r>
          <rPr>
            <sz val="8"/>
            <rFont val="Tahoma"/>
            <family val="2"/>
          </rPr>
          <t xml:space="preserve">
DD 4.x and earlier do not support video, administrative variables. 
Also check on a one-by-one base dependencies on AES, IC, Speech, … as well .
With AES 4.2 you won't need any EAS TSAPI licenses any more, if you use DD 5.0 for application design.</t>
        </r>
      </text>
    </comment>
    <comment ref="M21" authorId="0">
      <text>
        <r>
          <rPr>
            <b/>
            <sz val="8"/>
            <rFont val="Tahoma"/>
            <family val="2"/>
          </rPr>
          <t>Axel Mayer:</t>
        </r>
        <r>
          <rPr>
            <sz val="8"/>
            <rFont val="Tahoma"/>
            <family val="2"/>
          </rPr>
          <t xml:space="preserve">
VP 4.x and earlier do not support video, administrative variables. 
Also check on a one-by-one base dependencies on AES, IC, Speech, … as well </t>
        </r>
      </text>
    </comment>
    <comment ref="N21" authorId="0">
      <text>
        <r>
          <rPr>
            <b/>
            <sz val="8"/>
            <rFont val="Tahoma"/>
            <family val="2"/>
          </rPr>
          <t>Axel Mayer:</t>
        </r>
        <r>
          <rPr>
            <sz val="8"/>
            <rFont val="Tahoma"/>
            <family val="2"/>
          </rPr>
          <t xml:space="preserve">
VP 4.x and earlier do not support video, administrative variables. 
Also check on a one-by-one base dependencies on AES, IC, Speech, … as well </t>
        </r>
      </text>
    </comment>
    <comment ref="M22" authorId="0">
      <text>
        <r>
          <rPr>
            <b/>
            <sz val="8"/>
            <rFont val="Tahoma"/>
            <family val="2"/>
          </rPr>
          <t>Axel Mayer:</t>
        </r>
        <r>
          <rPr>
            <sz val="8"/>
            <rFont val="Tahoma"/>
            <family val="2"/>
          </rPr>
          <t xml:space="preserve">
to be checked on a one-by-one base, as it depends on AES, IC, Speech, … as well </t>
        </r>
      </text>
    </comment>
    <comment ref="N22" authorId="0">
      <text>
        <r>
          <rPr>
            <b/>
            <sz val="8"/>
            <rFont val="Tahoma"/>
            <family val="2"/>
          </rPr>
          <t>Axel Mayer:</t>
        </r>
        <r>
          <rPr>
            <sz val="8"/>
            <rFont val="Tahoma"/>
            <family val="2"/>
          </rPr>
          <t xml:space="preserve">
to be checked on a one-by-one base, as it depends on AES, IC, Speech, … as well </t>
        </r>
      </text>
    </comment>
    <comment ref="N23" authorId="0">
      <text>
        <r>
          <rPr>
            <b/>
            <sz val="8"/>
            <rFont val="Tahoma"/>
            <family val="2"/>
          </rPr>
          <t>Axel Mayer:</t>
        </r>
        <r>
          <rPr>
            <sz val="8"/>
            <rFont val="Tahoma"/>
            <family val="2"/>
          </rPr>
          <t xml:space="preserve">
to be checked on a one-by-one base, as it depends on AES, IC, Speech, … as well </t>
        </r>
      </text>
    </comment>
    <comment ref="I24" authorId="0">
      <text>
        <r>
          <rPr>
            <b/>
            <sz val="8"/>
            <rFont val="Tahoma"/>
            <family val="2"/>
          </rPr>
          <t>Axel Mayer:</t>
        </r>
        <r>
          <rPr>
            <sz val="8"/>
            <rFont val="Tahoma"/>
            <family val="2"/>
          </rPr>
          <t xml:space="preserve">
to be checked on a one-by-one base, as it depends on AES, IC, Speech, … as well </t>
        </r>
      </text>
    </comment>
    <comment ref="J24" authorId="0">
      <text>
        <r>
          <rPr>
            <b/>
            <sz val="8"/>
            <rFont val="Tahoma"/>
            <family val="2"/>
          </rPr>
          <t>Axel Mayer:</t>
        </r>
        <r>
          <rPr>
            <sz val="8"/>
            <rFont val="Tahoma"/>
            <family val="2"/>
          </rPr>
          <t xml:space="preserve">
to be checked on a one-by-one base, as it depends on AES, IC, Speech, … as well </t>
        </r>
      </text>
    </comment>
    <comment ref="K24" authorId="0">
      <text>
        <r>
          <rPr>
            <b/>
            <sz val="8"/>
            <rFont val="Tahoma"/>
            <family val="2"/>
          </rPr>
          <t>Axel Mayer:</t>
        </r>
        <r>
          <rPr>
            <sz val="8"/>
            <rFont val="Tahoma"/>
            <family val="2"/>
          </rPr>
          <t xml:space="preserve">
to be checked on a one-by-one base, as it depends on AES, IC, Speech, … as well </t>
        </r>
      </text>
    </comment>
    <comment ref="N24" authorId="0">
      <text>
        <r>
          <rPr>
            <b/>
            <sz val="8"/>
            <rFont val="Tahoma"/>
            <family val="2"/>
          </rPr>
          <t>Axel Mayer:</t>
        </r>
        <r>
          <rPr>
            <sz val="8"/>
            <rFont val="Tahoma"/>
            <family val="2"/>
          </rPr>
          <t xml:space="preserve">
to be checked on a one-by-one base, as it depends on AES, IC, Speech, … as well </t>
        </r>
      </text>
    </comment>
    <comment ref="I25" authorId="0">
      <text>
        <r>
          <rPr>
            <b/>
            <sz val="8"/>
            <rFont val="Tahoma"/>
            <family val="2"/>
          </rPr>
          <t>Axel Mayer:</t>
        </r>
        <r>
          <rPr>
            <sz val="8"/>
            <rFont val="Tahoma"/>
            <family val="2"/>
          </rPr>
          <t xml:space="preserve">
to be checked on a one-by-one base, as it depends on AES, IC, Speech, … as well </t>
        </r>
      </text>
    </comment>
    <comment ref="J25" authorId="0">
      <text>
        <r>
          <rPr>
            <b/>
            <sz val="8"/>
            <rFont val="Tahoma"/>
            <family val="2"/>
          </rPr>
          <t>Axel Mayer:</t>
        </r>
        <r>
          <rPr>
            <sz val="8"/>
            <rFont val="Tahoma"/>
            <family val="2"/>
          </rPr>
          <t xml:space="preserve">
to be checked on a one-by-one base, as it depends on AES, IC, Speech, … as well </t>
        </r>
      </text>
    </comment>
    <comment ref="K25" authorId="0">
      <text>
        <r>
          <rPr>
            <b/>
            <sz val="8"/>
            <rFont val="Tahoma"/>
            <family val="2"/>
          </rPr>
          <t>Axel Mayer:</t>
        </r>
        <r>
          <rPr>
            <sz val="8"/>
            <rFont val="Tahoma"/>
            <family val="2"/>
          </rPr>
          <t xml:space="preserve">
to be checked on a one-by-one base, as it depends on AES, IC, Speech, … as well </t>
        </r>
      </text>
    </comment>
    <comment ref="L25" authorId="0">
      <text>
        <r>
          <rPr>
            <b/>
            <sz val="8"/>
            <rFont val="Tahoma"/>
            <family val="2"/>
          </rPr>
          <t>Axel Mayer:</t>
        </r>
        <r>
          <rPr>
            <sz val="8"/>
            <rFont val="Tahoma"/>
            <family val="2"/>
          </rPr>
          <t xml:space="preserve">
to be checked on a one-by-one base, as it depends on AES, IC, Speech, … as well </t>
        </r>
      </text>
    </comment>
    <comment ref="M25" authorId="0">
      <text>
        <r>
          <rPr>
            <b/>
            <sz val="8"/>
            <rFont val="Tahoma"/>
            <family val="2"/>
          </rPr>
          <t>Axel Mayer:</t>
        </r>
        <r>
          <rPr>
            <sz val="8"/>
            <rFont val="Tahoma"/>
            <family val="2"/>
          </rPr>
          <t xml:space="preserve">
to be checked on a one-by-one base, as it depends on AES, IC, Speech, … as well </t>
        </r>
      </text>
    </comment>
    <comment ref="N55" authorId="2">
      <text>
        <r>
          <rPr>
            <b/>
            <sz val="8"/>
            <rFont val="Tahoma"/>
            <family val="2"/>
          </rPr>
          <t>Mayer, Axel (Axel):</t>
        </r>
        <r>
          <rPr>
            <sz val="8"/>
            <rFont val="Tahoma"/>
            <family val="2"/>
          </rPr>
          <t xml:space="preserve">
in SP
</t>
        </r>
      </text>
    </comment>
    <comment ref="O65" authorId="3">
      <text>
        <r>
          <rPr>
            <b/>
            <sz val="9"/>
            <rFont val="Arial"/>
            <family val="2"/>
          </rPr>
          <t>Erik Johnson:</t>
        </r>
        <r>
          <rPr>
            <sz val="9"/>
            <rFont val="Arial"/>
            <family val="2"/>
          </rPr>
          <t xml:space="preserve">
SSL does not work with AAOD 6.0 and IC 7.2.3 on WebLogic 11g.  (works fine on Tomcat &amp; WebSphere)
</t>
        </r>
      </text>
    </comment>
    <comment ref="O37" authorId="3">
      <text>
        <r>
          <rPr>
            <b/>
            <sz val="9"/>
            <rFont val="Arial"/>
            <family val="2"/>
          </rPr>
          <t>Erik Johnson:</t>
        </r>
        <r>
          <rPr>
            <sz val="9"/>
            <rFont val="Arial"/>
            <family val="2"/>
          </rPr>
          <t xml:space="preserve">
"CTI Connector" was renamed to "AES Connector".  
OD 6.0 applications require the "AES Connector".
&lt;= DD 5.1 require "CTI Connector"
If you are running DD 5.1 applications on an environment with the OD 6.0 runtime, then you must install the CTIConnector.
The AESConnector and CTIConnector can be co-resident on the same environment.
If all applications are running OD 6.0 runtime, then the CTIConnector is not required</t>
        </r>
      </text>
    </comment>
    <comment ref="O56" authorId="3">
      <text>
        <r>
          <rPr>
            <b/>
            <sz val="9"/>
            <rFont val="Arial"/>
            <family val="2"/>
          </rPr>
          <t>Erik Johnson:</t>
        </r>
        <r>
          <rPr>
            <sz val="9"/>
            <rFont val="Arial"/>
            <family val="2"/>
          </rPr>
          <t xml:space="preserve">
OD 6.0 SP2 ONLY</t>
        </r>
      </text>
    </comment>
  </commentList>
</comments>
</file>

<file path=xl/comments6.xml><?xml version="1.0" encoding="utf-8"?>
<comments xmlns="http://schemas.openxmlformats.org/spreadsheetml/2006/main">
  <authors>
    <author>amayer</author>
    <author>Axel Mayer</author>
    <author>Erik Johnson</author>
  </authors>
  <commentList>
    <comment ref="G2" authorId="0">
      <text>
        <r>
          <rPr>
            <b/>
            <sz val="8"/>
            <rFont val="Tahoma"/>
            <family val="2"/>
          </rPr>
          <t>amayer:</t>
        </r>
        <r>
          <rPr>
            <sz val="8"/>
            <rFont val="Tahoma"/>
            <family val="2"/>
          </rPr>
          <t xml:space="preserve">
EOMS by Avaya.
Vendor dates might differ
</t>
        </r>
      </text>
    </comment>
    <comment ref="H3" authorId="1">
      <text>
        <r>
          <rPr>
            <b/>
            <sz val="8"/>
            <rFont val="Tahoma"/>
            <family val="2"/>
          </rPr>
          <t>Axel Mayer:</t>
        </r>
        <r>
          <rPr>
            <sz val="8"/>
            <rFont val="Tahoma"/>
            <family val="2"/>
          </rPr>
          <t xml:space="preserve">
Beta Trials
</t>
        </r>
      </text>
    </comment>
    <comment ref="H4" authorId="1">
      <text>
        <r>
          <rPr>
            <b/>
            <sz val="8"/>
            <rFont val="Tahoma"/>
            <family val="2"/>
          </rPr>
          <t>Axel Mayer:</t>
        </r>
        <r>
          <rPr>
            <sz val="8"/>
            <rFont val="Tahoma"/>
            <family val="2"/>
          </rPr>
          <t xml:space="preserve">
General Availablility
</t>
        </r>
      </text>
    </comment>
    <comment ref="H5" authorId="1">
      <text>
        <r>
          <rPr>
            <b/>
            <sz val="8"/>
            <rFont val="Tahoma"/>
            <family val="2"/>
          </rPr>
          <t>Axel Mayer:</t>
        </r>
        <r>
          <rPr>
            <sz val="8"/>
            <rFont val="Tahoma"/>
            <family val="2"/>
          </rPr>
          <t xml:space="preserve">
End of Sales</t>
        </r>
      </text>
    </comment>
    <comment ref="H6" authorId="1">
      <text>
        <r>
          <rPr>
            <b/>
            <sz val="8"/>
            <rFont val="Tahoma"/>
            <family val="2"/>
          </rPr>
          <t>Axel Mayer:</t>
        </r>
        <r>
          <rPr>
            <sz val="8"/>
            <rFont val="Tahoma"/>
            <family val="2"/>
          </rPr>
          <t xml:space="preserve">
End of System Additions
</t>
        </r>
      </text>
    </comment>
    <comment ref="H7" authorId="1">
      <text>
        <r>
          <rPr>
            <b/>
            <sz val="8"/>
            <rFont val="Tahoma"/>
            <family val="2"/>
          </rPr>
          <t>Axel Mayer:</t>
        </r>
        <r>
          <rPr>
            <sz val="8"/>
            <rFont val="Tahoma"/>
            <family val="2"/>
          </rPr>
          <t xml:space="preserve">
End of Manufacturer Support</t>
        </r>
      </text>
    </comment>
    <comment ref="I22" authorId="2">
      <text>
        <r>
          <rPr>
            <b/>
            <sz val="8"/>
            <rFont val="Tahoma"/>
            <family val="2"/>
          </rPr>
          <t>Erik Johnson:</t>
        </r>
        <r>
          <rPr>
            <sz val="8"/>
            <rFont val="Tahoma"/>
            <family val="2"/>
          </rPr>
          <t xml:space="preserve">
5.2.1 SP8</t>
        </r>
      </text>
    </comment>
    <comment ref="I23" authorId="2">
      <text>
        <r>
          <rPr>
            <b/>
            <sz val="8"/>
            <rFont val="Tahoma"/>
            <family val="2"/>
          </rPr>
          <t>Erik Johnson:</t>
        </r>
        <r>
          <rPr>
            <sz val="8"/>
            <rFont val="Tahoma"/>
            <family val="2"/>
          </rPr>
          <t xml:space="preserve">
6.0.1 SP2</t>
        </r>
      </text>
    </comment>
    <comment ref="I45" authorId="2">
      <text>
        <r>
          <rPr>
            <b/>
            <sz val="9"/>
            <rFont val="Arial"/>
            <family val="2"/>
          </rPr>
          <t>Erik Johnson:</t>
        </r>
        <r>
          <rPr>
            <sz val="9"/>
            <rFont val="Arial"/>
            <family val="2"/>
          </rPr>
          <t xml:space="preserve">
Firmware SCX6.2.0 MR-4 Patch 3 Build 754</t>
        </r>
      </text>
    </comment>
    <comment ref="I49" authorId="2">
      <text>
        <r>
          <rPr>
            <b/>
            <sz val="9"/>
            <rFont val="Arial"/>
            <family val="2"/>
          </rPr>
          <t>Erik Johnson:</t>
        </r>
        <r>
          <rPr>
            <sz val="9"/>
            <rFont val="Arial"/>
            <family val="2"/>
          </rPr>
          <t xml:space="preserve">
R1.0
</t>
        </r>
      </text>
    </comment>
    <comment ref="I48" authorId="2">
      <text>
        <r>
          <rPr>
            <b/>
            <sz val="9"/>
            <rFont val="Arial"/>
            <family val="2"/>
          </rPr>
          <t>Erik Johnson:</t>
        </r>
        <r>
          <rPr>
            <sz val="9"/>
            <rFont val="Arial"/>
            <family val="2"/>
          </rPr>
          <t xml:space="preserve">
Firmware 5.80A.023.006</t>
        </r>
      </text>
    </comment>
    <comment ref="I24" authorId="2">
      <text>
        <r>
          <rPr>
            <b/>
            <sz val="8"/>
            <rFont val="Tahoma"/>
            <family val="2"/>
          </rPr>
          <t>Erik Johnson:</t>
        </r>
        <r>
          <rPr>
            <sz val="8"/>
            <rFont val="Tahoma"/>
            <family val="2"/>
          </rPr>
          <t xml:space="preserve">
6.0.1 SP2</t>
        </r>
      </text>
    </comment>
  </commentList>
</comments>
</file>

<file path=xl/comments7.xml><?xml version="1.0" encoding="utf-8"?>
<comments xmlns="http://schemas.openxmlformats.org/spreadsheetml/2006/main">
  <authors>
    <author>Axel Mayer</author>
    <author>amayer</author>
  </authors>
  <commentList>
    <comment ref="A49" authorId="0">
      <text>
        <r>
          <rPr>
            <b/>
            <sz val="8"/>
            <rFont val="Tahoma"/>
            <family val="2"/>
          </rPr>
          <t>Axel Mayer:</t>
        </r>
        <r>
          <rPr>
            <sz val="8"/>
            <rFont val="Tahoma"/>
            <family val="2"/>
          </rPr>
          <t xml:space="preserve">
The “key indicator” in our compatibility matrix for CTIDIP needs to be the JTAPI library version and NOT the AES version.
According to AES folks JTAPI 4.2.279 is backward compatible
</t>
        </r>
      </text>
    </comment>
    <comment ref="H3" authorId="0">
      <text>
        <r>
          <rPr>
            <b/>
            <sz val="8"/>
            <rFont val="Tahoma"/>
            <family val="2"/>
          </rPr>
          <t>Axel Mayer:</t>
        </r>
        <r>
          <rPr>
            <sz val="8"/>
            <rFont val="Tahoma"/>
            <family val="2"/>
          </rPr>
          <t xml:space="preserve">
Beta Trials
</t>
        </r>
      </text>
    </comment>
    <comment ref="H4" authorId="0">
      <text>
        <r>
          <rPr>
            <b/>
            <sz val="8"/>
            <rFont val="Tahoma"/>
            <family val="2"/>
          </rPr>
          <t>Axel Mayer:</t>
        </r>
        <r>
          <rPr>
            <sz val="8"/>
            <rFont val="Tahoma"/>
            <family val="2"/>
          </rPr>
          <t xml:space="preserve">
General Availablility
</t>
        </r>
      </text>
    </comment>
    <comment ref="H5" authorId="0">
      <text>
        <r>
          <rPr>
            <b/>
            <sz val="8"/>
            <rFont val="Tahoma"/>
            <family val="2"/>
          </rPr>
          <t>Axel Mayer:</t>
        </r>
        <r>
          <rPr>
            <sz val="8"/>
            <rFont val="Tahoma"/>
            <family val="2"/>
          </rPr>
          <t xml:space="preserve">
End of Sales</t>
        </r>
      </text>
    </comment>
    <comment ref="H6" authorId="0">
      <text>
        <r>
          <rPr>
            <b/>
            <sz val="8"/>
            <rFont val="Tahoma"/>
            <family val="2"/>
          </rPr>
          <t>Axel Mayer:</t>
        </r>
        <r>
          <rPr>
            <sz val="8"/>
            <rFont val="Tahoma"/>
            <family val="2"/>
          </rPr>
          <t xml:space="preserve">
End of System Additions
</t>
        </r>
      </text>
    </comment>
    <comment ref="H7" authorId="0">
      <text>
        <r>
          <rPr>
            <b/>
            <sz val="8"/>
            <rFont val="Tahoma"/>
            <family val="2"/>
          </rPr>
          <t>Axel Mayer:</t>
        </r>
        <r>
          <rPr>
            <sz val="8"/>
            <rFont val="Tahoma"/>
            <family val="2"/>
          </rPr>
          <t xml:space="preserve">
End of Manufacturer Support</t>
        </r>
      </text>
    </comment>
    <comment ref="M36" authorId="0">
      <text>
        <r>
          <rPr>
            <b/>
            <sz val="8"/>
            <rFont val="Tahoma"/>
            <family val="2"/>
          </rPr>
          <t>Axel Mayer:</t>
        </r>
        <r>
          <rPr>
            <sz val="8"/>
            <rFont val="Tahoma"/>
            <family val="2"/>
          </rPr>
          <t xml:space="preserve">
since SP1</t>
        </r>
      </text>
    </comment>
    <comment ref="N10" authorId="0">
      <text>
        <r>
          <rPr>
            <b/>
            <sz val="8"/>
            <rFont val="Tahoma"/>
            <family val="2"/>
          </rPr>
          <t>Axel Mayer:</t>
        </r>
        <r>
          <rPr>
            <sz val="8"/>
            <rFont val="Tahoma"/>
            <family val="2"/>
          </rPr>
          <t xml:space="preserve">
due to different GA dates</t>
        </r>
      </text>
    </comment>
    <comment ref="J16" authorId="0">
      <text>
        <r>
          <rPr>
            <b/>
            <sz val="8"/>
            <rFont val="Tahoma"/>
            <family val="2"/>
          </rPr>
          <t>Axel Mayer:</t>
        </r>
        <r>
          <rPr>
            <sz val="8"/>
            <rFont val="Tahoma"/>
            <family val="2"/>
          </rPr>
          <t xml:space="preserve">
to be checked on a one-by-one base, as it depends on AES, IC, Speech, … as well </t>
        </r>
      </text>
    </comment>
    <comment ref="K16" authorId="0">
      <text>
        <r>
          <rPr>
            <b/>
            <sz val="8"/>
            <rFont val="Tahoma"/>
            <family val="2"/>
          </rPr>
          <t>Axel Mayer:</t>
        </r>
        <r>
          <rPr>
            <sz val="8"/>
            <rFont val="Tahoma"/>
            <family val="2"/>
          </rPr>
          <t xml:space="preserve">
to be checked on a one-by-one base, as it depends on AES, IC, Speech, … as well </t>
        </r>
      </text>
    </comment>
    <comment ref="E115" authorId="0">
      <text>
        <r>
          <rPr>
            <b/>
            <sz val="8"/>
            <rFont val="Tahoma"/>
            <family val="2"/>
          </rPr>
          <t>Axel Mayer:</t>
        </r>
        <r>
          <rPr>
            <sz val="8"/>
            <rFont val="Tahoma"/>
            <family val="2"/>
          </rPr>
          <t xml:space="preserve">
at least
</t>
        </r>
      </text>
    </comment>
    <comment ref="E116" authorId="0">
      <text>
        <r>
          <rPr>
            <b/>
            <sz val="8"/>
            <rFont val="Tahoma"/>
            <family val="2"/>
          </rPr>
          <t>Axel Mayer:</t>
        </r>
        <r>
          <rPr>
            <sz val="8"/>
            <rFont val="Tahoma"/>
            <family val="2"/>
          </rPr>
          <t xml:space="preserve">
at least
</t>
        </r>
      </text>
    </comment>
    <comment ref="F115" authorId="0">
      <text>
        <r>
          <rPr>
            <b/>
            <sz val="8"/>
            <rFont val="Tahoma"/>
            <family val="2"/>
          </rPr>
          <t>Axel Mayer:</t>
        </r>
        <r>
          <rPr>
            <sz val="8"/>
            <rFont val="Tahoma"/>
            <family val="2"/>
          </rPr>
          <t xml:space="preserve">
at least
</t>
        </r>
      </text>
    </comment>
    <comment ref="F116" authorId="0">
      <text>
        <r>
          <rPr>
            <b/>
            <sz val="8"/>
            <rFont val="Tahoma"/>
            <family val="2"/>
          </rPr>
          <t>Axel Mayer:</t>
        </r>
        <r>
          <rPr>
            <sz val="8"/>
            <rFont val="Tahoma"/>
            <family val="2"/>
          </rPr>
          <t xml:space="preserve">
at least
</t>
        </r>
      </text>
    </comment>
    <comment ref="G115" authorId="0">
      <text>
        <r>
          <rPr>
            <b/>
            <sz val="8"/>
            <rFont val="Tahoma"/>
            <family val="2"/>
          </rPr>
          <t>Axel Mayer:</t>
        </r>
        <r>
          <rPr>
            <sz val="8"/>
            <rFont val="Tahoma"/>
            <family val="2"/>
          </rPr>
          <t xml:space="preserve">
at least
</t>
        </r>
      </text>
    </comment>
    <comment ref="G116" authorId="0">
      <text>
        <r>
          <rPr>
            <b/>
            <sz val="8"/>
            <rFont val="Tahoma"/>
            <family val="2"/>
          </rPr>
          <t>Axel Mayer:</t>
        </r>
        <r>
          <rPr>
            <sz val="8"/>
            <rFont val="Tahoma"/>
            <family val="2"/>
          </rPr>
          <t xml:space="preserve">
at least
</t>
        </r>
      </text>
    </comment>
    <comment ref="D115" authorId="0">
      <text>
        <r>
          <rPr>
            <b/>
            <sz val="8"/>
            <rFont val="Tahoma"/>
            <family val="2"/>
          </rPr>
          <t>Axel Mayer:</t>
        </r>
        <r>
          <rPr>
            <sz val="8"/>
            <rFont val="Tahoma"/>
            <family val="2"/>
          </rPr>
          <t xml:space="preserve">
2H 2006
</t>
        </r>
      </text>
    </comment>
    <comment ref="D116" authorId="0">
      <text>
        <r>
          <rPr>
            <b/>
            <sz val="8"/>
            <rFont val="Tahoma"/>
            <family val="2"/>
          </rPr>
          <t>Axel Mayer:</t>
        </r>
        <r>
          <rPr>
            <sz val="8"/>
            <rFont val="Tahoma"/>
            <family val="2"/>
          </rPr>
          <t xml:space="preserve">
2H 2005
</t>
        </r>
      </text>
    </comment>
    <comment ref="N28" authorId="0">
      <text>
        <r>
          <rPr>
            <b/>
            <sz val="8"/>
            <rFont val="Tahoma"/>
            <family val="2"/>
          </rPr>
          <t>Axel Mayer:</t>
        </r>
        <r>
          <rPr>
            <sz val="8"/>
            <rFont val="Tahoma"/>
            <family val="2"/>
          </rPr>
          <t xml:space="preserve">
due to different GA dates</t>
        </r>
      </text>
    </comment>
    <comment ref="G2" authorId="1">
      <text>
        <r>
          <rPr>
            <b/>
            <sz val="8"/>
            <rFont val="Tahoma"/>
            <family val="2"/>
          </rPr>
          <t>amayer:</t>
        </r>
        <r>
          <rPr>
            <sz val="8"/>
            <rFont val="Tahoma"/>
            <family val="2"/>
          </rPr>
          <t xml:space="preserve">
EOMS by Avaya.
Vendor dates might differ
</t>
        </r>
      </text>
    </comment>
    <comment ref="N24" authorId="1">
      <text>
        <r>
          <rPr>
            <b/>
            <sz val="8"/>
            <rFont val="Tahoma"/>
            <family val="2"/>
          </rPr>
          <t>amayer:</t>
        </r>
        <r>
          <rPr>
            <sz val="8"/>
            <rFont val="Tahoma"/>
            <family val="2"/>
          </rPr>
          <t xml:space="preserve">
DD 5.0 not available for IR 4.0 GA release
</t>
        </r>
      </text>
    </comment>
    <comment ref="L103" authorId="1">
      <text>
        <r>
          <rPr>
            <b/>
            <sz val="8"/>
            <rFont val="Tahoma"/>
            <family val="2"/>
          </rPr>
          <t>amayer:</t>
        </r>
        <r>
          <rPr>
            <sz val="8"/>
            <rFont val="Tahoma"/>
            <family val="2"/>
          </rPr>
          <t xml:space="preserve">
for upgrades only</t>
        </r>
      </text>
    </comment>
    <comment ref="M103" authorId="1">
      <text>
        <r>
          <rPr>
            <b/>
            <sz val="8"/>
            <rFont val="Tahoma"/>
            <family val="2"/>
          </rPr>
          <t>amayer:</t>
        </r>
        <r>
          <rPr>
            <sz val="8"/>
            <rFont val="Tahoma"/>
            <family val="2"/>
          </rPr>
          <t xml:space="preserve">
for upgrades only</t>
        </r>
      </text>
    </comment>
    <comment ref="N103" authorId="1">
      <text>
        <r>
          <rPr>
            <b/>
            <sz val="8"/>
            <rFont val="Tahoma"/>
            <family val="2"/>
          </rPr>
          <t>amayer:</t>
        </r>
        <r>
          <rPr>
            <sz val="8"/>
            <rFont val="Tahoma"/>
            <family val="2"/>
          </rPr>
          <t xml:space="preserve">
for upgrades only</t>
        </r>
      </text>
    </comment>
    <comment ref="O103" authorId="1">
      <text>
        <r>
          <rPr>
            <b/>
            <sz val="8"/>
            <rFont val="Tahoma"/>
            <family val="2"/>
          </rPr>
          <t>amayer:</t>
        </r>
        <r>
          <rPr>
            <sz val="8"/>
            <rFont val="Tahoma"/>
            <family val="2"/>
          </rPr>
          <t xml:space="preserve">
for upgrades only</t>
        </r>
      </text>
    </comment>
    <comment ref="L104" authorId="1">
      <text>
        <r>
          <rPr>
            <b/>
            <sz val="8"/>
            <rFont val="Tahoma"/>
            <family val="2"/>
          </rPr>
          <t>amayer:</t>
        </r>
        <r>
          <rPr>
            <sz val="8"/>
            <rFont val="Tahoma"/>
            <family val="2"/>
          </rPr>
          <t xml:space="preserve">
for upgrades only</t>
        </r>
      </text>
    </comment>
    <comment ref="M104" authorId="1">
      <text>
        <r>
          <rPr>
            <b/>
            <sz val="8"/>
            <rFont val="Tahoma"/>
            <family val="2"/>
          </rPr>
          <t>amayer:</t>
        </r>
        <r>
          <rPr>
            <sz val="8"/>
            <rFont val="Tahoma"/>
            <family val="2"/>
          </rPr>
          <t xml:space="preserve">
for upgrades only</t>
        </r>
      </text>
    </comment>
    <comment ref="N104" authorId="1">
      <text>
        <r>
          <rPr>
            <b/>
            <sz val="8"/>
            <rFont val="Tahoma"/>
            <family val="2"/>
          </rPr>
          <t>amayer:</t>
        </r>
        <r>
          <rPr>
            <sz val="8"/>
            <rFont val="Tahoma"/>
            <family val="2"/>
          </rPr>
          <t xml:space="preserve">
for upgrades only</t>
        </r>
      </text>
    </comment>
    <comment ref="O104" authorId="1">
      <text>
        <r>
          <rPr>
            <b/>
            <sz val="8"/>
            <rFont val="Tahoma"/>
            <family val="2"/>
          </rPr>
          <t>amayer:</t>
        </r>
        <r>
          <rPr>
            <sz val="8"/>
            <rFont val="Tahoma"/>
            <family val="2"/>
          </rPr>
          <t xml:space="preserve">
for upgrades only</t>
        </r>
      </text>
    </comment>
    <comment ref="L105" authorId="1">
      <text>
        <r>
          <rPr>
            <b/>
            <sz val="8"/>
            <rFont val="Tahoma"/>
            <family val="2"/>
          </rPr>
          <t>amayer:</t>
        </r>
        <r>
          <rPr>
            <sz val="8"/>
            <rFont val="Tahoma"/>
            <family val="2"/>
          </rPr>
          <t xml:space="preserve">
for upgrades only</t>
        </r>
      </text>
    </comment>
    <comment ref="M105" authorId="1">
      <text>
        <r>
          <rPr>
            <b/>
            <sz val="8"/>
            <rFont val="Tahoma"/>
            <family val="2"/>
          </rPr>
          <t>amayer:</t>
        </r>
        <r>
          <rPr>
            <sz val="8"/>
            <rFont val="Tahoma"/>
            <family val="2"/>
          </rPr>
          <t xml:space="preserve">
for upgrades only</t>
        </r>
      </text>
    </comment>
    <comment ref="N105" authorId="1">
      <text>
        <r>
          <rPr>
            <b/>
            <sz val="8"/>
            <rFont val="Tahoma"/>
            <family val="2"/>
          </rPr>
          <t>amayer:</t>
        </r>
        <r>
          <rPr>
            <sz val="8"/>
            <rFont val="Tahoma"/>
            <family val="2"/>
          </rPr>
          <t xml:space="preserve">
for upgrades only</t>
        </r>
      </text>
    </comment>
    <comment ref="O105" authorId="1">
      <text>
        <r>
          <rPr>
            <b/>
            <sz val="8"/>
            <rFont val="Tahoma"/>
            <family val="2"/>
          </rPr>
          <t>amayer:</t>
        </r>
        <r>
          <rPr>
            <sz val="8"/>
            <rFont val="Tahoma"/>
            <family val="2"/>
          </rPr>
          <t xml:space="preserve">
for upgrades only</t>
        </r>
      </text>
    </comment>
    <comment ref="L106" authorId="1">
      <text>
        <r>
          <rPr>
            <b/>
            <sz val="8"/>
            <rFont val="Tahoma"/>
            <family val="2"/>
          </rPr>
          <t>amayer:</t>
        </r>
        <r>
          <rPr>
            <sz val="8"/>
            <rFont val="Tahoma"/>
            <family val="2"/>
          </rPr>
          <t xml:space="preserve">
for upgrades only</t>
        </r>
      </text>
    </comment>
    <comment ref="M106" authorId="1">
      <text>
        <r>
          <rPr>
            <b/>
            <sz val="8"/>
            <rFont val="Tahoma"/>
            <family val="2"/>
          </rPr>
          <t>amayer:</t>
        </r>
        <r>
          <rPr>
            <sz val="8"/>
            <rFont val="Tahoma"/>
            <family val="2"/>
          </rPr>
          <t xml:space="preserve">
for upgrades only</t>
        </r>
      </text>
    </comment>
    <comment ref="N106" authorId="1">
      <text>
        <r>
          <rPr>
            <b/>
            <sz val="8"/>
            <rFont val="Tahoma"/>
            <family val="2"/>
          </rPr>
          <t>amayer:</t>
        </r>
        <r>
          <rPr>
            <sz val="8"/>
            <rFont val="Tahoma"/>
            <family val="2"/>
          </rPr>
          <t xml:space="preserve">
for upgrades only</t>
        </r>
      </text>
    </comment>
    <comment ref="O106" authorId="1">
      <text>
        <r>
          <rPr>
            <b/>
            <sz val="8"/>
            <rFont val="Tahoma"/>
            <family val="2"/>
          </rPr>
          <t>amayer:</t>
        </r>
        <r>
          <rPr>
            <sz val="8"/>
            <rFont val="Tahoma"/>
            <family val="2"/>
          </rPr>
          <t xml:space="preserve">
for upgrades only</t>
        </r>
      </text>
    </comment>
    <comment ref="K113" authorId="1">
      <text>
        <r>
          <rPr>
            <b/>
            <sz val="8"/>
            <rFont val="Tahoma"/>
            <family val="2"/>
          </rPr>
          <t>amayer:</t>
        </r>
        <r>
          <rPr>
            <sz val="8"/>
            <rFont val="Tahoma"/>
            <family val="2"/>
          </rPr>
          <t xml:space="preserve">
for upgrades only</t>
        </r>
      </text>
    </comment>
    <comment ref="B82" authorId="1">
      <text>
        <r>
          <rPr>
            <b/>
            <sz val="8"/>
            <rFont val="Tahoma"/>
            <family val="2"/>
          </rPr>
          <t>amayer:</t>
        </r>
        <r>
          <rPr>
            <sz val="8"/>
            <rFont val="Tahoma"/>
            <family val="2"/>
          </rPr>
          <t xml:space="preserve">
32bit only.
64bit not tested!</t>
        </r>
      </text>
    </comment>
    <comment ref="B83" authorId="1">
      <text>
        <r>
          <rPr>
            <b/>
            <sz val="8"/>
            <rFont val="Tahoma"/>
            <family val="2"/>
          </rPr>
          <t>amayer:</t>
        </r>
        <r>
          <rPr>
            <sz val="8"/>
            <rFont val="Tahoma"/>
            <family val="2"/>
          </rPr>
          <t xml:space="preserve">
32bit only.
64bit not tested!</t>
        </r>
      </text>
    </comment>
    <comment ref="L113" authorId="1">
      <text>
        <r>
          <rPr>
            <b/>
            <sz val="8"/>
            <rFont val="Tahoma"/>
            <family val="2"/>
          </rPr>
          <t>amayer:</t>
        </r>
        <r>
          <rPr>
            <sz val="8"/>
            <rFont val="Tahoma"/>
            <family val="2"/>
          </rPr>
          <t xml:space="preserve">
for upgrades only</t>
        </r>
      </text>
    </comment>
    <comment ref="M113" authorId="1">
      <text>
        <r>
          <rPr>
            <b/>
            <sz val="8"/>
            <rFont val="Tahoma"/>
            <family val="2"/>
          </rPr>
          <t>amayer:</t>
        </r>
        <r>
          <rPr>
            <sz val="8"/>
            <rFont val="Tahoma"/>
            <family val="2"/>
          </rPr>
          <t xml:space="preserve">
for upgrades only</t>
        </r>
      </text>
    </comment>
    <comment ref="N113" authorId="1">
      <text>
        <r>
          <rPr>
            <b/>
            <sz val="8"/>
            <rFont val="Tahoma"/>
            <family val="2"/>
          </rPr>
          <t>amayer:</t>
        </r>
        <r>
          <rPr>
            <sz val="8"/>
            <rFont val="Tahoma"/>
            <family val="2"/>
          </rPr>
          <t xml:space="preserve">
for upgrades only</t>
        </r>
      </text>
    </comment>
    <comment ref="O113" authorId="1">
      <text>
        <r>
          <rPr>
            <b/>
            <sz val="8"/>
            <rFont val="Tahoma"/>
            <family val="2"/>
          </rPr>
          <t>amayer:</t>
        </r>
        <r>
          <rPr>
            <sz val="8"/>
            <rFont val="Tahoma"/>
            <family val="2"/>
          </rPr>
          <t xml:space="preserve">
for upgrades only</t>
        </r>
      </text>
    </comment>
    <comment ref="L114" authorId="1">
      <text>
        <r>
          <rPr>
            <b/>
            <sz val="8"/>
            <rFont val="Tahoma"/>
            <family val="2"/>
          </rPr>
          <t>amayer:</t>
        </r>
        <r>
          <rPr>
            <sz val="8"/>
            <rFont val="Tahoma"/>
            <family val="2"/>
          </rPr>
          <t xml:space="preserve">
for upgrades only</t>
        </r>
      </text>
    </comment>
    <comment ref="M114" authorId="1">
      <text>
        <r>
          <rPr>
            <b/>
            <sz val="8"/>
            <rFont val="Tahoma"/>
            <family val="2"/>
          </rPr>
          <t>amayer:</t>
        </r>
        <r>
          <rPr>
            <sz val="8"/>
            <rFont val="Tahoma"/>
            <family val="2"/>
          </rPr>
          <t xml:space="preserve">
for upgrades only</t>
        </r>
      </text>
    </comment>
    <comment ref="N114" authorId="1">
      <text>
        <r>
          <rPr>
            <b/>
            <sz val="8"/>
            <rFont val="Tahoma"/>
            <family val="2"/>
          </rPr>
          <t>amayer:</t>
        </r>
        <r>
          <rPr>
            <sz val="8"/>
            <rFont val="Tahoma"/>
            <family val="2"/>
          </rPr>
          <t xml:space="preserve">
for upgrades only</t>
        </r>
      </text>
    </comment>
    <comment ref="O114" authorId="1">
      <text>
        <r>
          <rPr>
            <b/>
            <sz val="8"/>
            <rFont val="Tahoma"/>
            <family val="2"/>
          </rPr>
          <t>amayer:</t>
        </r>
        <r>
          <rPr>
            <sz val="8"/>
            <rFont val="Tahoma"/>
            <family val="2"/>
          </rPr>
          <t xml:space="preserve">
for upgrades only</t>
        </r>
      </text>
    </comment>
    <comment ref="O115" authorId="1">
      <text>
        <r>
          <rPr>
            <b/>
            <sz val="8"/>
            <rFont val="Tahoma"/>
            <family val="2"/>
          </rPr>
          <t>amayer:</t>
        </r>
        <r>
          <rPr>
            <sz val="8"/>
            <rFont val="Tahoma"/>
            <family val="2"/>
          </rPr>
          <t xml:space="preserve">
New in SP1: 
CG6060 4x on T2000</t>
        </r>
      </text>
    </comment>
    <comment ref="O58" authorId="1">
      <text>
        <r>
          <rPr>
            <b/>
            <sz val="8"/>
            <rFont val="Tahoma"/>
            <family val="2"/>
          </rPr>
          <t>amayer:</t>
        </r>
        <r>
          <rPr>
            <sz val="8"/>
            <rFont val="Tahoma"/>
            <family val="2"/>
          </rPr>
          <t xml:space="preserve">
With SP4</t>
        </r>
      </text>
    </comment>
    <comment ref="O10" authorId="0">
      <text>
        <r>
          <rPr>
            <b/>
            <sz val="8"/>
            <rFont val="Tahoma"/>
            <family val="2"/>
          </rPr>
          <t>Axel Mayer:</t>
        </r>
        <r>
          <rPr>
            <sz val="8"/>
            <rFont val="Tahoma"/>
            <family val="2"/>
          </rPr>
          <t xml:space="preserve">
due to different GA dates</t>
        </r>
      </text>
    </comment>
    <comment ref="J14" authorId="0">
      <text>
        <r>
          <rPr>
            <b/>
            <sz val="8"/>
            <rFont val="Tahoma"/>
            <family val="2"/>
          </rPr>
          <t>Axel Mayer:</t>
        </r>
        <r>
          <rPr>
            <sz val="8"/>
            <rFont val="Tahoma"/>
            <family val="2"/>
          </rPr>
          <t xml:space="preserve">
to be checked on a one-by-one base, as it depends on AES, IC, Speech, … as well </t>
        </r>
      </text>
    </comment>
    <comment ref="K14" authorId="0">
      <text>
        <r>
          <rPr>
            <b/>
            <sz val="8"/>
            <rFont val="Tahoma"/>
            <family val="2"/>
          </rPr>
          <t>Axel Mayer:</t>
        </r>
        <r>
          <rPr>
            <sz val="8"/>
            <rFont val="Tahoma"/>
            <family val="2"/>
          </rPr>
          <t xml:space="preserve">
to be checked on a one-by-one base, as it depends on AES, IC, Speech, … as well </t>
        </r>
      </text>
    </comment>
    <comment ref="J15" authorId="0">
      <text>
        <r>
          <rPr>
            <b/>
            <sz val="8"/>
            <rFont val="Tahoma"/>
            <family val="2"/>
          </rPr>
          <t>Axel Mayer:</t>
        </r>
        <r>
          <rPr>
            <sz val="8"/>
            <rFont val="Tahoma"/>
            <family val="2"/>
          </rPr>
          <t xml:space="preserve">
to be checked on a one-by-one base, as it depends on AES, IC, Speech, … as well </t>
        </r>
      </text>
    </comment>
    <comment ref="K15" authorId="0">
      <text>
        <r>
          <rPr>
            <b/>
            <sz val="8"/>
            <rFont val="Tahoma"/>
            <family val="2"/>
          </rPr>
          <t>Axel Mayer:</t>
        </r>
        <r>
          <rPr>
            <sz val="8"/>
            <rFont val="Tahoma"/>
            <family val="2"/>
          </rPr>
          <t xml:space="preserve">
to be checked on a one-by-one base, as it depends on AES, IC, Speech, … as well </t>
        </r>
      </text>
    </comment>
  </commentList>
</comments>
</file>

<file path=xl/comments9.xml><?xml version="1.0" encoding="utf-8"?>
<comments xmlns="http://schemas.openxmlformats.org/spreadsheetml/2006/main">
  <authors>
    <author>Erik Johnson</author>
  </authors>
  <commentList>
    <comment ref="A21" authorId="0">
      <text>
        <r>
          <rPr>
            <b/>
            <sz val="9"/>
            <rFont val="Arial"/>
            <family val="2"/>
          </rPr>
          <t>Erik Johnson:</t>
        </r>
        <r>
          <rPr>
            <sz val="9"/>
            <rFont val="Arial"/>
            <family val="2"/>
          </rPr>
          <t xml:space="preserve">
Can we use 7.0.18 ?
</t>
        </r>
      </text>
    </comment>
    <comment ref="A22" authorId="0">
      <text>
        <r>
          <rPr>
            <b/>
            <sz val="9"/>
            <rFont val="Arial"/>
            <family val="2"/>
          </rPr>
          <t>Erik Johnson:</t>
        </r>
        <r>
          <rPr>
            <sz val="9"/>
            <rFont val="Arial"/>
            <family val="2"/>
          </rPr>
          <t xml:space="preserve">
R&amp;D has verified 7.0.10
</t>
        </r>
      </text>
    </comment>
  </commentList>
</comments>
</file>

<file path=xl/sharedStrings.xml><?xml version="1.0" encoding="utf-8"?>
<sst xmlns="http://schemas.openxmlformats.org/spreadsheetml/2006/main" count="2784" uniqueCount="737">
  <si>
    <t>EOS</t>
  </si>
  <si>
    <t>EOSA</t>
  </si>
  <si>
    <t>EOMS</t>
  </si>
  <si>
    <t>IVR Designer</t>
  </si>
  <si>
    <t>Dialog Designer</t>
  </si>
  <si>
    <t>AES / CTI</t>
  </si>
  <si>
    <t>NMS Gateways</t>
  </si>
  <si>
    <t>IR 2.0</t>
  </si>
  <si>
    <t>IR 3.0</t>
  </si>
  <si>
    <t>IR 4.0</t>
  </si>
  <si>
    <t>GA</t>
  </si>
  <si>
    <t>Beta</t>
  </si>
  <si>
    <t>IR 1.3</t>
  </si>
  <si>
    <t>CT 1.3</t>
  </si>
  <si>
    <t>AES 3.1.1</t>
  </si>
  <si>
    <t>AES 4.0</t>
  </si>
  <si>
    <t>AES 4.1</t>
  </si>
  <si>
    <t>AES 4.2</t>
  </si>
  <si>
    <t>CT 1.3 (and below)</t>
  </si>
  <si>
    <t>AES 3.1.1 (and below)</t>
  </si>
  <si>
    <t>AES 3.1.x excl. 3.1.1</t>
  </si>
  <si>
    <t>Speech (ASR)</t>
  </si>
  <si>
    <t>Speech (TTS)</t>
  </si>
  <si>
    <t>JTAPI Lib</t>
  </si>
  <si>
    <t>1.2.05</t>
  </si>
  <si>
    <t>4.2.279</t>
  </si>
  <si>
    <t>x</t>
  </si>
  <si>
    <t>p</t>
  </si>
  <si>
    <t>Sun Blade 150</t>
  </si>
  <si>
    <t>Sun Fire 280R</t>
  </si>
  <si>
    <t>Sun Fire v240 dual</t>
  </si>
  <si>
    <t>Sun Fire v240 single</t>
  </si>
  <si>
    <t>Sun Fire 245 single</t>
  </si>
  <si>
    <t>Sun Fire 245 dual</t>
  </si>
  <si>
    <t>Sun Netra 2000</t>
  </si>
  <si>
    <t>Sun Server</t>
  </si>
  <si>
    <t>IVRD 5.3</t>
  </si>
  <si>
    <t>IVRD 6.0</t>
  </si>
  <si>
    <t>IVRD 6.1</t>
  </si>
  <si>
    <t>DD 5.0</t>
  </si>
  <si>
    <t>DD 4.1</t>
  </si>
  <si>
    <t>DD 4.0</t>
  </si>
  <si>
    <t>DD 3.1</t>
  </si>
  <si>
    <t>tested (x), permissive use (p), 
will work with restrictions (r ), 
will not work (-)</t>
  </si>
  <si>
    <t>r</t>
  </si>
  <si>
    <t>NMS AG 4000</t>
  </si>
  <si>
    <t>NMS AG 4040</t>
  </si>
  <si>
    <t>Solaris</t>
  </si>
  <si>
    <t>Solaris 8</t>
  </si>
  <si>
    <t>Solaris 10</t>
  </si>
  <si>
    <t>Sun Fire V240</t>
  </si>
  <si>
    <t>Oracle 10g</t>
  </si>
  <si>
    <t>Remote Databases</t>
  </si>
  <si>
    <t>IBM DB 2 V8.1</t>
  </si>
  <si>
    <t>IBM DB 2 V8.2</t>
  </si>
  <si>
    <t>Informix 9.24.UC4</t>
  </si>
  <si>
    <t>Informix 9.4</t>
  </si>
  <si>
    <t>MS SQL Server 2000</t>
  </si>
  <si>
    <t>MS SQL Server 2005</t>
  </si>
  <si>
    <t>Sybase 12.5</t>
  </si>
  <si>
    <t>NMS CG 6565</t>
  </si>
  <si>
    <t>NMS CG 6060</t>
  </si>
  <si>
    <t>Solaris 11</t>
  </si>
  <si>
    <t>MS MSDE</t>
  </si>
  <si>
    <t>Informix 10</t>
  </si>
  <si>
    <t>MS SQL Server 2005 SP2</t>
  </si>
  <si>
    <t xml:space="preserve">Local Databases </t>
  </si>
  <si>
    <t>PostGres 8.3</t>
  </si>
  <si>
    <t>Nuance</t>
  </si>
  <si>
    <t>Loquendo</t>
  </si>
  <si>
    <t>IBM WVS 5.1.3</t>
  </si>
  <si>
    <t>IBM WVS 6.0.x</t>
  </si>
  <si>
    <t>Nuance Vocalizer 3.0</t>
  </si>
  <si>
    <t>Nuance Vocalizer 4.0</t>
  </si>
  <si>
    <t>-</t>
  </si>
  <si>
    <t>Nuance 8.5</t>
  </si>
  <si>
    <t>Nuance 9.0</t>
  </si>
  <si>
    <t>Nuance 8.0</t>
  </si>
  <si>
    <t>Realspeak 3.51</t>
  </si>
  <si>
    <t>Realspeak 4.0</t>
  </si>
  <si>
    <t>IBM</t>
  </si>
  <si>
    <t>Nuance OSDM 2.0</t>
  </si>
  <si>
    <t>Proactive Contact (PC)</t>
  </si>
  <si>
    <t>Interaction Center (IC)</t>
  </si>
  <si>
    <t>PDS</t>
  </si>
  <si>
    <t>PDS 12 SP4</t>
  </si>
  <si>
    <t>PDS 12.1 SP3</t>
  </si>
  <si>
    <t>IC 6.1.x</t>
  </si>
  <si>
    <t>PC 3.0</t>
  </si>
  <si>
    <t>PC 4.0</t>
  </si>
  <si>
    <t>IC 7.0</t>
  </si>
  <si>
    <t>IC 7.1</t>
  </si>
  <si>
    <t>IVRD x</t>
  </si>
  <si>
    <t>PC 4.1</t>
  </si>
  <si>
    <t>Speechify 3.0</t>
  </si>
  <si>
    <t>Nuance/Spchwrks OSR 1.1.1</t>
  </si>
  <si>
    <t>Nuance/Spchwrks OSR 2.1.5</t>
  </si>
  <si>
    <t>Nuance/Spchwrks OSR 3.0</t>
  </si>
  <si>
    <t>Self Service Compatibility Matrix</t>
  </si>
  <si>
    <t>Caption</t>
  </si>
  <si>
    <t>tested</t>
  </si>
  <si>
    <t xml:space="preserve">p </t>
  </si>
  <si>
    <t xml:space="preserve">r </t>
  </si>
  <si>
    <t>permissive use, will work with known restrictions</t>
  </si>
  <si>
    <t xml:space="preserve">- </t>
  </si>
  <si>
    <t>will not work</t>
  </si>
  <si>
    <t>Status of compatibility</t>
  </si>
  <si>
    <t>Status of Software Release</t>
  </si>
  <si>
    <t>General Available</t>
  </si>
  <si>
    <t>End of Sales</t>
  </si>
  <si>
    <t>End of system additions</t>
  </si>
  <si>
    <t>End of manufacturer support</t>
  </si>
  <si>
    <t>permissive use, not tested, but should work</t>
  </si>
  <si>
    <t>Version</t>
  </si>
  <si>
    <t>Nuance Verifier 4.0</t>
  </si>
  <si>
    <t>Nuance Verifier 3.5</t>
  </si>
  <si>
    <t>Scansoft Speech Secure 3.1</t>
  </si>
  <si>
    <t>Version released with IR</t>
  </si>
  <si>
    <t>Preferred version to work now</t>
  </si>
  <si>
    <t>NoSupport</t>
  </si>
  <si>
    <t>SupportOnly</t>
  </si>
  <si>
    <t>Orderable</t>
  </si>
  <si>
    <t>PostGres 8.2</t>
  </si>
  <si>
    <t>Sun  Fire v245, Netra T2000</t>
  </si>
  <si>
    <t>IR 1.2.1</t>
  </si>
  <si>
    <t>&lt;- expand for IR dates</t>
  </si>
  <si>
    <t>expand      ^|^    for component dates</t>
  </si>
  <si>
    <t>AG4000</t>
  </si>
  <si>
    <t>AG 4040</t>
  </si>
  <si>
    <t>Contact</t>
  </si>
  <si>
    <t>VP 3.0/3.0.1.1</t>
  </si>
  <si>
    <t>VP 3.0.1.2</t>
  </si>
  <si>
    <t>VP 4.0</t>
  </si>
  <si>
    <t>WebSphere Voice Server (WVS)</t>
  </si>
  <si>
    <t>5.1.3/MRCP</t>
  </si>
  <si>
    <t>5.1.3.3 for Windows /MRCP</t>
  </si>
  <si>
    <t>5.1.3.1/MRCP</t>
  </si>
  <si>
    <t>5.1.3.3 for Linux /MRCP</t>
  </si>
  <si>
    <t>5.1.3.1 for Windows /MRCP</t>
  </si>
  <si>
    <t>5.1.3.2 for Linux /MRCP</t>
  </si>
  <si>
    <t>IVR (Conversant and Interactive Response) and Voice Portal - Nuance and ScanSoft Compatibility Information</t>
  </si>
  <si>
    <t>Automatic Speech Recognition (ASR)</t>
  </si>
  <si>
    <t>VP 3.0.1</t>
  </si>
  <si>
    <t>VP 4.1</t>
  </si>
  <si>
    <t xml:space="preserve"> 8.5/3.6</t>
  </si>
  <si>
    <t>8.5/3.6</t>
  </si>
  <si>
    <t>8.0/3.0</t>
  </si>
  <si>
    <t>8.0/3.2</t>
  </si>
  <si>
    <t>8.0/3.1</t>
  </si>
  <si>
    <t>8.0/3.4</t>
  </si>
  <si>
    <t>8.5/3.5</t>
  </si>
  <si>
    <t>ScanSoft OpenSpeech Recognizer (OSR)</t>
  </si>
  <si>
    <t xml:space="preserve">2.0.3/AVosr204 </t>
  </si>
  <si>
    <t>3.0.9 thru 3.0.13/ AVosr204</t>
  </si>
  <si>
    <t xml:space="preserve">2.0.5/AVosr204 </t>
  </si>
  <si>
    <t>3.0.3 thru 3.0.13/ AVosr204</t>
  </si>
  <si>
    <t xml:space="preserve">3.0.0/AVosr204 </t>
  </si>
  <si>
    <t>Text To Speech (TTS)</t>
  </si>
  <si>
    <t>4.0.x/1.1</t>
  </si>
  <si>
    <t>Nuance RealSpeak</t>
  </si>
  <si>
    <t>ScanSoft Realspeak</t>
  </si>
  <si>
    <t>3.5.1 SP5/
ssft-rs-proxy</t>
  </si>
  <si>
    <t xml:space="preserve">3.5.1 SP5/
ssft-rs-proxy </t>
  </si>
  <si>
    <t>4.0.10 &amp; 4.0.12/
nuan-rs4010-proxy</t>
  </si>
  <si>
    <t>4.0.4/
ssft-rs401-proxy</t>
  </si>
  <si>
    <t>ScanSoft Speechify</t>
  </si>
  <si>
    <t>3.0.4/AVspw301</t>
  </si>
  <si>
    <t>3.0.3/AVspw301</t>
  </si>
  <si>
    <t>3.0.4/Avspw301</t>
  </si>
  <si>
    <t>3.5/3.6</t>
  </si>
  <si>
    <t>3.5/3.5</t>
  </si>
  <si>
    <t>OpenSpeech DialogModules (OSDM)</t>
  </si>
  <si>
    <t>OSDM Core</t>
  </si>
  <si>
    <t xml:space="preserve">2.0.1 </t>
  </si>
  <si>
    <t>2.0.4</t>
  </si>
  <si>
    <t>OSDM Name</t>
  </si>
  <si>
    <t xml:space="preserve">2.0.0 </t>
  </si>
  <si>
    <t>2.0.1</t>
  </si>
  <si>
    <t>OSDM Address</t>
  </si>
  <si>
    <t xml:space="preserve">2.0.2 </t>
  </si>
  <si>
    <t xml:space="preserve">2.0.3 </t>
  </si>
  <si>
    <t>2.0.3</t>
  </si>
  <si>
    <t>OSDM SpeechSecure</t>
  </si>
  <si>
    <t>SpeechSecure Server</t>
  </si>
  <si>
    <t>Footnotes:</t>
  </si>
  <si>
    <t>Versions of Nuance Core that are required:</t>
  </si>
  <si>
    <t xml:space="preserve">NPC </t>
  </si>
  <si>
    <t xml:space="preserve">Nuance Core </t>
  </si>
  <si>
    <t xml:space="preserve">7.0.4 SP22 </t>
  </si>
  <si>
    <t>3.0</t>
  </si>
  <si>
    <t xml:space="preserve">8.0 GA </t>
  </si>
  <si>
    <t xml:space="preserve">8.0 SP020510 </t>
  </si>
  <si>
    <t xml:space="preserve">8.0 SP020802 </t>
  </si>
  <si>
    <t xml:space="preserve">8.0 SP030411 </t>
  </si>
  <si>
    <t xml:space="preserve">8.5 GA </t>
  </si>
  <si>
    <t xml:space="preserve">8.5 SP041203 </t>
  </si>
  <si>
    <t>3.7.1</t>
  </si>
  <si>
    <t xml:space="preserve">8.5 SP050513 </t>
  </si>
  <si>
    <t>3.7.2</t>
  </si>
  <si>
    <t>8.5 SP050930</t>
  </si>
  <si>
    <t>It is recommended that customers running NPC 3.7 update to the latest NPC 3.7.x and core SP listed in the table above.</t>
  </si>
  <si>
    <r>
      <t>Created:</t>
    </r>
    <r>
      <rPr>
        <sz val="10"/>
        <color indexed="8"/>
        <rFont val="Verdana"/>
        <family val="2"/>
      </rPr>
      <t xml:space="preserve"> February 13, 2008</t>
    </r>
  </si>
  <si>
    <r>
      <t>Conversant V8/R9</t>
    </r>
    <r>
      <rPr>
        <b/>
        <vertAlign val="superscript"/>
        <sz val="10"/>
        <color indexed="8"/>
        <rFont val="Cambria"/>
        <family val="1"/>
      </rPr>
      <t>1,</t>
    </r>
    <r>
      <rPr>
        <b/>
        <vertAlign val="superscript"/>
        <sz val="10"/>
        <color indexed="8"/>
        <rFont val="Wingdings 2"/>
        <family val="1"/>
      </rPr>
      <t></t>
    </r>
  </si>
  <si>
    <r>
      <t>IR 1.2</t>
    </r>
    <r>
      <rPr>
        <b/>
        <vertAlign val="superscript"/>
        <sz val="10"/>
        <color indexed="8"/>
        <rFont val="Wingdings 2"/>
        <family val="1"/>
      </rPr>
      <t></t>
    </r>
  </si>
  <si>
    <r>
      <t>IR 1.2.1</t>
    </r>
    <r>
      <rPr>
        <b/>
        <vertAlign val="superscript"/>
        <sz val="10"/>
        <color indexed="8"/>
        <rFont val="Wingdings 2"/>
        <family val="1"/>
      </rPr>
      <t></t>
    </r>
  </si>
  <si>
    <r>
      <t>IR 1.3</t>
    </r>
    <r>
      <rPr>
        <b/>
        <vertAlign val="superscript"/>
        <sz val="10"/>
        <color indexed="8"/>
        <rFont val="Wingdings 2"/>
        <family val="1"/>
      </rPr>
      <t></t>
    </r>
  </si>
  <si>
    <r>
      <t>7.0</t>
    </r>
    <r>
      <rPr>
        <vertAlign val="superscript"/>
        <sz val="10"/>
        <color indexed="8"/>
        <rFont val="Wingdings 2"/>
        <family val="1"/>
      </rPr>
      <t></t>
    </r>
    <r>
      <rPr>
        <sz val="10"/>
        <color indexed="8"/>
        <rFont val="Verdana"/>
        <family val="2"/>
      </rPr>
      <t>/2.1</t>
    </r>
    <r>
      <rPr>
        <vertAlign val="superscript"/>
        <sz val="10"/>
        <color indexed="8"/>
        <rFont val="Verdana"/>
        <family val="2"/>
      </rPr>
      <t>2</t>
    </r>
  </si>
  <si>
    <r>
      <t>8.5/3.7</t>
    </r>
    <r>
      <rPr>
        <vertAlign val="superscript"/>
        <sz val="10"/>
        <color indexed="8"/>
        <rFont val="Verdana"/>
        <family val="2"/>
      </rPr>
      <t>3</t>
    </r>
  </si>
  <si>
    <r>
      <t>MRCP Server 1.0 SP10/Avmrcpasr</t>
    </r>
    <r>
      <rPr>
        <vertAlign val="superscript"/>
        <sz val="10"/>
        <color indexed="8"/>
        <rFont val="Verdana"/>
        <family val="2"/>
      </rPr>
      <t>4</t>
    </r>
  </si>
  <si>
    <r>
      <t>9.0.0</t>
    </r>
    <r>
      <rPr>
        <vertAlign val="superscript"/>
        <sz val="10"/>
        <color indexed="8"/>
        <rFont val="Verdana"/>
        <family val="2"/>
      </rPr>
      <t>5</t>
    </r>
    <r>
      <rPr>
        <sz val="10"/>
        <color indexed="8"/>
        <rFont val="Verdana"/>
        <family val="2"/>
      </rPr>
      <t>/Avmrcpasr</t>
    </r>
    <r>
      <rPr>
        <vertAlign val="superscript"/>
        <sz val="10"/>
        <color indexed="8"/>
        <rFont val="Verdana"/>
        <family val="2"/>
      </rPr>
      <t>6</t>
    </r>
  </si>
  <si>
    <r>
      <t>1.0</t>
    </r>
    <r>
      <rPr>
        <vertAlign val="superscript"/>
        <sz val="10"/>
        <color indexed="8"/>
        <rFont val="Wingdings 2"/>
        <family val="1"/>
      </rPr>
      <t></t>
    </r>
    <r>
      <rPr>
        <sz val="10"/>
        <color indexed="8"/>
        <rFont val="Verdana"/>
        <family val="2"/>
      </rPr>
      <t>/spwkasr</t>
    </r>
  </si>
  <si>
    <r>
      <t>1.1.1</t>
    </r>
    <r>
      <rPr>
        <vertAlign val="superscript"/>
        <sz val="10"/>
        <color indexed="8"/>
        <rFont val="Wingdings 2"/>
        <family val="1"/>
      </rPr>
      <t></t>
    </r>
    <r>
      <rPr>
        <sz val="10"/>
        <color indexed="8"/>
        <rFont val="Verdana"/>
        <family val="2"/>
      </rPr>
      <t xml:space="preserve">/AVosr111 </t>
    </r>
  </si>
  <si>
    <r>
      <t>1.1.4</t>
    </r>
    <r>
      <rPr>
        <vertAlign val="superscript"/>
        <sz val="10"/>
        <color indexed="8"/>
        <rFont val="Wingdings 2"/>
        <family val="1"/>
      </rPr>
      <t></t>
    </r>
    <r>
      <rPr>
        <sz val="10"/>
        <color indexed="8"/>
        <rFont val="Verdana"/>
        <family val="2"/>
      </rPr>
      <t xml:space="preserve">/AVosr114 </t>
    </r>
  </si>
  <si>
    <r>
      <t>3.0.9 thru 3.0.14/ Avmrcpasr</t>
    </r>
    <r>
      <rPr>
        <vertAlign val="superscript"/>
        <sz val="10"/>
        <color indexed="8"/>
        <rFont val="Verdana"/>
        <family val="2"/>
      </rPr>
      <t>6</t>
    </r>
    <r>
      <rPr>
        <sz val="10"/>
        <color indexed="8"/>
        <rFont val="Verdana"/>
        <family val="2"/>
      </rPr>
      <t xml:space="preserve">
</t>
    </r>
    <r>
      <rPr>
        <sz val="8"/>
        <color indexed="8"/>
        <rFont val="Verdana"/>
        <family val="2"/>
      </rPr>
      <t>(using SWMS 3.1.9
 thru 3.1.14)</t>
    </r>
  </si>
  <si>
    <r>
      <t xml:space="preserve">3.0.9 thru 3.0.12
</t>
    </r>
    <r>
      <rPr>
        <sz val="8"/>
        <color indexed="8"/>
        <rFont val="Verdana"/>
        <family val="2"/>
      </rPr>
      <t>(using SWMS 3.1.10
 thru 3.1.14)</t>
    </r>
  </si>
  <si>
    <r>
      <t xml:space="preserve">3.0.13
</t>
    </r>
    <r>
      <rPr>
        <sz val="8"/>
        <color indexed="8"/>
        <rFont val="Verdana"/>
        <family val="2"/>
      </rPr>
      <t>(using SWMS 3.1.14)</t>
    </r>
  </si>
  <si>
    <r>
      <t xml:space="preserve">3.0.15
</t>
    </r>
    <r>
      <rPr>
        <sz val="8"/>
        <color indexed="8"/>
        <rFont val="Verdana"/>
        <family val="2"/>
      </rPr>
      <t>(using SWMS 3.1.15)</t>
    </r>
  </si>
  <si>
    <r>
      <t>2.0</t>
    </r>
    <r>
      <rPr>
        <vertAlign val="superscript"/>
        <sz val="10"/>
        <color indexed="8"/>
        <rFont val="Wingdings 2"/>
        <family val="1"/>
      </rPr>
      <t></t>
    </r>
    <r>
      <rPr>
        <sz val="10"/>
        <color indexed="8"/>
        <rFont val="Verdana"/>
        <family val="2"/>
      </rPr>
      <t>/1.0</t>
    </r>
    <r>
      <rPr>
        <vertAlign val="superscript"/>
        <sz val="10"/>
        <color indexed="8"/>
        <rFont val="Verdana"/>
        <family val="2"/>
      </rPr>
      <t>8,9</t>
    </r>
  </si>
  <si>
    <r>
      <t>3.0.x/1.0</t>
    </r>
    <r>
      <rPr>
        <vertAlign val="superscript"/>
        <sz val="10"/>
        <color indexed="8"/>
        <rFont val="Verdana"/>
        <family val="2"/>
      </rPr>
      <t>8</t>
    </r>
  </si>
  <si>
    <r>
      <t>3.0.x/1.0</t>
    </r>
    <r>
      <rPr>
        <vertAlign val="superscript"/>
        <sz val="10"/>
        <color indexed="8"/>
        <rFont val="Verdana"/>
        <family val="2"/>
      </rPr>
      <t>8,9</t>
    </r>
  </si>
  <si>
    <r>
      <t>4.0.6</t>
    </r>
    <r>
      <rPr>
        <vertAlign val="superscript"/>
        <sz val="10"/>
        <color indexed="8"/>
        <rFont val="Verdana"/>
        <family val="2"/>
      </rPr>
      <t>10</t>
    </r>
    <r>
      <rPr>
        <sz val="10"/>
        <color indexed="8"/>
        <rFont val="Verdana"/>
        <family val="2"/>
      </rPr>
      <t>/Avmrcptts</t>
    </r>
    <r>
      <rPr>
        <vertAlign val="superscript"/>
        <sz val="10"/>
        <color indexed="8"/>
        <rFont val="Verdana"/>
        <family val="2"/>
      </rPr>
      <t>4</t>
    </r>
  </si>
  <si>
    <r>
      <t>4.5</t>
    </r>
    <r>
      <rPr>
        <vertAlign val="superscript"/>
        <sz val="10"/>
        <color indexed="8"/>
        <rFont val="Verdana"/>
        <family val="2"/>
      </rPr>
      <t>5</t>
    </r>
    <r>
      <rPr>
        <sz val="10"/>
        <color indexed="8"/>
        <rFont val="Verdana"/>
        <family val="2"/>
      </rPr>
      <t>/Avmrcptts</t>
    </r>
    <r>
      <rPr>
        <vertAlign val="superscript"/>
        <sz val="10"/>
        <color indexed="8"/>
        <rFont val="Verdana"/>
        <family val="2"/>
      </rPr>
      <t>6</t>
    </r>
  </si>
  <si>
    <r>
      <t>4.0.10 &amp; 4.0.12/ Avmrcptts</t>
    </r>
    <r>
      <rPr>
        <vertAlign val="superscript"/>
        <sz val="10"/>
        <color indexed="8"/>
        <rFont val="Verdana"/>
        <family val="2"/>
      </rPr>
      <t>6</t>
    </r>
    <r>
      <rPr>
        <sz val="10"/>
        <color indexed="8"/>
        <rFont val="Verdana"/>
        <family val="2"/>
      </rPr>
      <t xml:space="preserve">
</t>
    </r>
    <r>
      <rPr>
        <sz val="8"/>
        <color indexed="8"/>
        <rFont val="Verdana"/>
        <family val="2"/>
      </rPr>
      <t>(using SWMS 3.1.9
 thru 3.1.14)</t>
    </r>
  </si>
  <si>
    <r>
      <t xml:space="preserve">4.0.10 &amp; 4.0.12
</t>
    </r>
    <r>
      <rPr>
        <sz val="8"/>
        <color indexed="8"/>
        <rFont val="Verdana"/>
        <family val="2"/>
      </rPr>
      <t>(using SWMS 3.1.10
 thru 3.1.14)</t>
    </r>
  </si>
  <si>
    <r>
      <t xml:space="preserve">4.0.12
</t>
    </r>
    <r>
      <rPr>
        <sz val="8"/>
        <color indexed="8"/>
        <rFont val="Verdana"/>
        <family val="2"/>
      </rPr>
      <t>(using SWMS 3.1.14)</t>
    </r>
  </si>
  <si>
    <r>
      <t xml:space="preserve">4.0.12
</t>
    </r>
    <r>
      <rPr>
        <sz val="8"/>
        <color indexed="8"/>
        <rFont val="Verdana"/>
        <family val="2"/>
      </rPr>
      <t>(using SWMS 3.1.15)</t>
    </r>
  </si>
  <si>
    <r>
      <t>2.1.3</t>
    </r>
    <r>
      <rPr>
        <vertAlign val="superscript"/>
        <sz val="10"/>
        <color indexed="8"/>
        <rFont val="Wingdings 2"/>
        <family val="1"/>
      </rPr>
      <t></t>
    </r>
    <r>
      <rPr>
        <sz val="10"/>
        <color indexed="8"/>
        <rFont val="Verdana"/>
        <family val="2"/>
      </rPr>
      <t>/spwktts</t>
    </r>
  </si>
  <si>
    <r>
      <t>2.1.3</t>
    </r>
    <r>
      <rPr>
        <vertAlign val="superscript"/>
        <sz val="10"/>
        <color indexed="8"/>
        <rFont val="Wingdings 2"/>
        <family val="1"/>
      </rPr>
      <t></t>
    </r>
    <r>
      <rPr>
        <sz val="10"/>
        <color indexed="8"/>
        <rFont val="Verdana"/>
        <family val="2"/>
      </rPr>
      <t>/AVspwktts</t>
    </r>
  </si>
  <si>
    <r>
      <t>2.1.5</t>
    </r>
    <r>
      <rPr>
        <vertAlign val="superscript"/>
        <sz val="10"/>
        <color indexed="8"/>
        <rFont val="Wingdings 2"/>
        <family val="1"/>
      </rPr>
      <t></t>
    </r>
    <r>
      <rPr>
        <sz val="10"/>
        <color indexed="8"/>
        <rFont val="Verdana"/>
        <family val="2"/>
      </rPr>
      <t>/AVspw215</t>
    </r>
  </si>
  <si>
    <r>
      <t>2.1.5</t>
    </r>
    <r>
      <rPr>
        <vertAlign val="superscript"/>
        <sz val="10"/>
        <color indexed="8"/>
        <rFont val="Wingdings 2"/>
        <family val="1"/>
      </rPr>
      <t></t>
    </r>
    <r>
      <rPr>
        <sz val="10"/>
        <color indexed="8"/>
        <rFont val="Verdana"/>
        <family val="2"/>
      </rPr>
      <t>/spwktts</t>
    </r>
  </si>
  <si>
    <r>
      <t>2.1.5</t>
    </r>
    <r>
      <rPr>
        <vertAlign val="superscript"/>
        <sz val="10"/>
        <color indexed="8"/>
        <rFont val="Wingdings 2"/>
        <family val="1"/>
      </rPr>
      <t></t>
    </r>
    <r>
      <rPr>
        <sz val="10"/>
        <color indexed="8"/>
        <rFont val="Verdana"/>
        <family val="2"/>
      </rPr>
      <t>/AVspwktts</t>
    </r>
  </si>
  <si>
    <r>
      <t>Nuance Verifier</t>
    </r>
    <r>
      <rPr>
        <b/>
        <vertAlign val="superscript"/>
        <sz val="10"/>
        <color indexed="8"/>
        <rFont val="Verdana"/>
        <family val="2"/>
      </rPr>
      <t>11</t>
    </r>
    <r>
      <rPr>
        <b/>
        <sz val="10"/>
        <color indexed="8"/>
        <rFont val="Verdana"/>
        <family val="2"/>
      </rPr>
      <t>/VTP</t>
    </r>
  </si>
  <si>
    <r>
      <t>3.0</t>
    </r>
    <r>
      <rPr>
        <vertAlign val="superscript"/>
        <sz val="10"/>
        <color indexed="8"/>
        <rFont val="Wingdings 2"/>
        <family val="1"/>
      </rPr>
      <t></t>
    </r>
    <r>
      <rPr>
        <sz val="10"/>
        <color indexed="8"/>
        <rFont val="Verdana"/>
        <family val="2"/>
      </rPr>
      <t>/3.2</t>
    </r>
  </si>
  <si>
    <r>
      <t>3.5/3.7</t>
    </r>
    <r>
      <rPr>
        <vertAlign val="superscript"/>
        <sz val="10"/>
        <color indexed="8"/>
        <rFont val="Verdana"/>
        <family val="2"/>
      </rPr>
      <t>3</t>
    </r>
  </si>
  <si>
    <r>
      <t>3.0</t>
    </r>
    <r>
      <rPr>
        <vertAlign val="superscript"/>
        <sz val="10"/>
        <color indexed="8"/>
        <rFont val="Wingdings 2"/>
        <family val="1"/>
      </rPr>
      <t></t>
    </r>
    <r>
      <rPr>
        <sz val="10"/>
        <color indexed="8"/>
        <rFont val="Verdana"/>
        <family val="2"/>
      </rPr>
      <t>/3.4</t>
    </r>
  </si>
  <si>
    <r>
      <t>4.0/not required</t>
    </r>
    <r>
      <rPr>
        <vertAlign val="superscript"/>
        <sz val="10"/>
        <color indexed="8"/>
        <rFont val="Verdana"/>
        <family val="2"/>
      </rPr>
      <t>12</t>
    </r>
  </si>
  <si>
    <r>
      <t>2.0.4/2.0.6</t>
    </r>
    <r>
      <rPr>
        <vertAlign val="superscript"/>
        <sz val="10"/>
        <color indexed="8"/>
        <rFont val="Verdana"/>
        <family val="2"/>
      </rPr>
      <t>13</t>
    </r>
  </si>
  <si>
    <r>
      <t>2.0.4</t>
    </r>
    <r>
      <rPr>
        <vertAlign val="superscript"/>
        <sz val="10"/>
        <color indexed="8"/>
        <rFont val="Verdana"/>
        <family val="2"/>
      </rPr>
      <t>14</t>
    </r>
  </si>
  <si>
    <r>
      <t>2.0.1/2.0.6</t>
    </r>
    <r>
      <rPr>
        <vertAlign val="superscript"/>
        <sz val="10"/>
        <color indexed="8"/>
        <rFont val="Verdana"/>
        <family val="2"/>
      </rPr>
      <t>13</t>
    </r>
  </si>
  <si>
    <r>
      <t>2.0.1</t>
    </r>
    <r>
      <rPr>
        <vertAlign val="superscript"/>
        <sz val="10"/>
        <color indexed="8"/>
        <rFont val="Verdana"/>
        <family val="2"/>
      </rPr>
      <t>14</t>
    </r>
  </si>
  <si>
    <r>
      <t>2.0.3/2.0.6</t>
    </r>
    <r>
      <rPr>
        <vertAlign val="superscript"/>
        <sz val="10"/>
        <color indexed="8"/>
        <rFont val="Verdana"/>
        <family val="2"/>
      </rPr>
      <t>13</t>
    </r>
  </si>
  <si>
    <r>
      <t>2.0.3</t>
    </r>
    <r>
      <rPr>
        <vertAlign val="superscript"/>
        <sz val="10"/>
        <color indexed="8"/>
        <rFont val="Verdana"/>
        <family val="2"/>
      </rPr>
      <t>14</t>
    </r>
  </si>
  <si>
    <r>
      <rPr>
        <vertAlign val="superscript"/>
        <sz val="10"/>
        <color indexed="8"/>
        <rFont val="Verdana"/>
        <family val="2"/>
      </rPr>
      <t>1</t>
    </r>
    <r>
      <rPr>
        <sz val="10"/>
        <color indexed="8"/>
        <rFont val="Verdana"/>
        <family val="2"/>
      </rPr>
      <t xml:space="preserve"> VoiceXML on Conversant is not supported with the Nuance Recognizer.</t>
    </r>
  </si>
  <si>
    <r>
      <rPr>
        <vertAlign val="superscript"/>
        <sz val="10"/>
        <color indexed="8"/>
        <rFont val="Verdana"/>
        <family val="2"/>
      </rPr>
      <t>2</t>
    </r>
    <r>
      <rPr>
        <sz val="10"/>
        <color indexed="8"/>
        <rFont val="Verdana"/>
        <family val="2"/>
      </rPr>
      <t xml:space="preserve"> Nuance 7.0/NPC 2.1 does not support VoiceXML extensions for standard μ-law (mulaw).</t>
    </r>
  </si>
  <si>
    <r>
      <rPr>
        <vertAlign val="superscript"/>
        <sz val="10"/>
        <color indexed="8"/>
        <rFont val="Verdana"/>
        <family val="2"/>
      </rPr>
      <t>3</t>
    </r>
    <r>
      <rPr>
        <sz val="10"/>
        <color indexed="8"/>
        <rFont val="Verdana"/>
        <family val="2"/>
      </rPr>
      <t xml:space="preserve"> NPC 3.7 is required to execute VoiceXML scripts using the AVvoicxml2-0 package in order to take advantage of language tag verification or maxspeechtimeout within a VoiceXML application.  VoiceXML scripts using AVvoicxml package are supported by NPC 3.6 </t>
    </r>
  </si>
  <si>
    <r>
      <rPr>
        <vertAlign val="superscript"/>
        <sz val="10"/>
        <color indexed="8"/>
        <rFont val="Verdana"/>
        <family val="2"/>
      </rPr>
      <t>4</t>
    </r>
    <r>
      <rPr>
        <sz val="10"/>
        <color indexed="8"/>
        <rFont val="Verdana"/>
        <family val="2"/>
      </rPr>
      <t xml:space="preserve"> mrcp-nuance</t>
    </r>
  </si>
  <si>
    <r>
      <rPr>
        <vertAlign val="superscript"/>
        <sz val="10"/>
        <color indexed="8"/>
        <rFont val="Verdana"/>
        <family val="2"/>
      </rPr>
      <t>5</t>
    </r>
    <r>
      <rPr>
        <sz val="10"/>
        <color indexed="8"/>
        <rFont val="Verdana"/>
        <family val="2"/>
      </rPr>
      <t xml:space="preserve"> with Nuance Speech Server 5.0</t>
    </r>
  </si>
  <si>
    <r>
      <rPr>
        <vertAlign val="superscript"/>
        <sz val="10"/>
        <color indexed="8"/>
        <rFont val="Verdana"/>
        <family val="2"/>
      </rPr>
      <t>6</t>
    </r>
    <r>
      <rPr>
        <sz val="10"/>
        <color indexed="8"/>
        <rFont val="Verdana"/>
        <family val="2"/>
      </rPr>
      <t xml:space="preserve"> mrcp-scansoft</t>
    </r>
  </si>
  <si>
    <r>
      <rPr>
        <vertAlign val="superscript"/>
        <sz val="10"/>
        <color indexed="8"/>
        <rFont val="Verdana"/>
        <family val="2"/>
      </rPr>
      <t>7</t>
    </r>
    <r>
      <rPr>
        <sz val="10"/>
        <color indexed="8"/>
        <rFont val="Verdana"/>
        <family val="2"/>
      </rPr>
      <t xml:space="preserve"> with Nuance Speech Server 5.0.2 (requires a patch when run on Linux)</t>
    </r>
  </si>
  <si>
    <r>
      <rPr>
        <vertAlign val="superscript"/>
        <sz val="10"/>
        <color indexed="8"/>
        <rFont val="Verdana"/>
        <family val="2"/>
      </rPr>
      <t>8</t>
    </r>
    <r>
      <rPr>
        <sz val="10"/>
        <color indexed="8"/>
        <rFont val="Verdana"/>
        <family val="2"/>
      </rPr>
      <t xml:space="preserve"> Only supported with TAS applications.</t>
    </r>
  </si>
  <si>
    <r>
      <rPr>
        <vertAlign val="superscript"/>
        <sz val="10"/>
        <color indexed="8"/>
        <rFont val="Verdana"/>
        <family val="2"/>
      </rPr>
      <t>9</t>
    </r>
    <r>
      <rPr>
        <sz val="10"/>
        <color indexed="8"/>
        <rFont val="Verdana"/>
        <family val="2"/>
      </rPr>
      <t xml:space="preserve"> Support is through Access TTS Software (which can be obtained from Gold Systems).</t>
    </r>
  </si>
  <si>
    <r>
      <rPr>
        <vertAlign val="superscript"/>
        <sz val="10"/>
        <color indexed="8"/>
        <rFont val="Verdana"/>
        <family val="2"/>
      </rPr>
      <t>10</t>
    </r>
    <r>
      <rPr>
        <sz val="10"/>
        <color indexed="8"/>
        <rFont val="Verdana"/>
        <family val="2"/>
      </rPr>
      <t xml:space="preserve"> with Nuance MRCP Server 1.0 SP10</t>
    </r>
  </si>
  <si>
    <r>
      <rPr>
        <vertAlign val="superscript"/>
        <sz val="10"/>
        <color indexed="8"/>
        <rFont val="Verdana"/>
        <family val="2"/>
      </rPr>
      <t>11</t>
    </r>
    <r>
      <rPr>
        <sz val="10"/>
        <color indexed="8"/>
        <rFont val="Verdana"/>
        <family val="2"/>
      </rPr>
      <t xml:space="preserve"> Verifier is built into the Nuance Core. So if you receive 8.5 of the Nuance Core you also have 3.5 of Verifier.</t>
    </r>
  </si>
  <si>
    <r>
      <rPr>
        <vertAlign val="superscript"/>
        <sz val="10"/>
        <color indexed="8"/>
        <rFont val="Verdana"/>
        <family val="2"/>
      </rPr>
      <t>12</t>
    </r>
    <r>
      <rPr>
        <sz val="10"/>
        <color indexed="8"/>
        <rFont val="Verdana"/>
        <family val="2"/>
      </rPr>
      <t xml:space="preserve"> Verifier 4.0 uses SOAP and is not dependent upon NPC nor Avmrcpasr, although compatible with both.</t>
    </r>
  </si>
  <si>
    <r>
      <rPr>
        <vertAlign val="superscript"/>
        <sz val="10"/>
        <color indexed="8"/>
        <rFont val="Verdana"/>
        <family val="2"/>
      </rPr>
      <t>14</t>
    </r>
    <r>
      <rPr>
        <sz val="10"/>
        <color indexed="8"/>
        <rFont val="Verdana"/>
        <family val="2"/>
      </rPr>
      <t xml:space="preserve"> ScanSoft OSR only, OSDM's will not work with Nuance Recognizer.</t>
    </r>
  </si>
  <si>
    <r>
      <rPr>
        <vertAlign val="superscript"/>
        <sz val="10"/>
        <color indexed="8"/>
        <rFont val="Wingdings 2"/>
        <family val="1"/>
      </rPr>
      <t></t>
    </r>
    <r>
      <rPr>
        <sz val="10"/>
        <color indexed="8"/>
        <rFont val="Verdana"/>
        <family val="2"/>
      </rPr>
      <t xml:space="preserve"> These products are no longer supported by the manufacturer.</t>
    </r>
  </si>
  <si>
    <t>IR/VP
System</t>
  </si>
  <si>
    <t>Definity/CM Platform</t>
  </si>
  <si>
    <t>CM 4.0</t>
  </si>
  <si>
    <t>CM 5.0</t>
  </si>
  <si>
    <t>Not Supported</t>
  </si>
  <si>
    <t>NS/May Work</t>
  </si>
  <si>
    <t>Supported</t>
  </si>
  <si>
    <t>Tested</t>
  </si>
  <si>
    <t>VP 3.0.1.x</t>
  </si>
  <si>
    <t>NS/Tested</t>
  </si>
  <si>
    <r>
      <t>R9.5</t>
    </r>
    <r>
      <rPr>
        <b/>
        <vertAlign val="superscript"/>
        <sz val="10"/>
        <rFont val="Arial"/>
        <family val="2"/>
      </rPr>
      <t>2</t>
    </r>
  </si>
  <si>
    <r>
      <t>R10</t>
    </r>
    <r>
      <rPr>
        <b/>
        <vertAlign val="superscript"/>
        <sz val="10"/>
        <rFont val="Arial"/>
        <family val="2"/>
      </rPr>
      <t>2</t>
    </r>
  </si>
  <si>
    <r>
      <t>R11</t>
    </r>
    <r>
      <rPr>
        <b/>
        <vertAlign val="superscript"/>
        <sz val="10"/>
        <rFont val="Arial"/>
        <family val="2"/>
      </rPr>
      <t>2</t>
    </r>
  </si>
  <si>
    <r>
      <t>CM 1.2</t>
    </r>
    <r>
      <rPr>
        <b/>
        <vertAlign val="superscript"/>
        <sz val="10"/>
        <rFont val="Arial"/>
        <family val="2"/>
      </rPr>
      <t>2</t>
    </r>
  </si>
  <si>
    <r>
      <t>CM 1.3</t>
    </r>
    <r>
      <rPr>
        <b/>
        <vertAlign val="superscript"/>
        <sz val="10"/>
        <rFont val="Arial"/>
        <family val="2"/>
      </rPr>
      <t>2</t>
    </r>
  </si>
  <si>
    <r>
      <t>CM 2.0</t>
    </r>
    <r>
      <rPr>
        <b/>
        <vertAlign val="superscript"/>
        <sz val="10"/>
        <rFont val="Arial"/>
        <family val="2"/>
      </rPr>
      <t>2</t>
    </r>
  </si>
  <si>
    <r>
      <t>CM 2.1</t>
    </r>
    <r>
      <rPr>
        <b/>
        <vertAlign val="superscript"/>
        <sz val="10"/>
        <rFont val="Arial"/>
        <family val="2"/>
      </rPr>
      <t>2</t>
    </r>
  </si>
  <si>
    <r>
      <t>CM 2.2</t>
    </r>
    <r>
      <rPr>
        <b/>
        <vertAlign val="superscript"/>
        <sz val="10"/>
        <rFont val="Arial"/>
        <family val="2"/>
      </rPr>
      <t>2</t>
    </r>
  </si>
  <si>
    <r>
      <t>1</t>
    </r>
    <r>
      <rPr>
        <sz val="10"/>
        <rFont val="Arial"/>
        <family val="2"/>
      </rPr>
      <t xml:space="preserve"> CM 2.1 and above are recommended for VoIP</t>
    </r>
  </si>
  <si>
    <r>
      <t>2</t>
    </r>
    <r>
      <rPr>
        <sz val="10"/>
        <rFont val="Arial"/>
        <family val="2"/>
      </rPr>
      <t xml:space="preserve"> This version of DEFINITY/CM is no longer supported.</t>
    </r>
  </si>
  <si>
    <r>
      <t>3</t>
    </r>
    <r>
      <rPr>
        <sz val="10"/>
        <rFont val="Arial"/>
        <family val="2"/>
      </rPr>
      <t xml:space="preserve"> This version of Conversant/IR/VP is no longer supported.</t>
    </r>
  </si>
  <si>
    <r>
      <t>4</t>
    </r>
    <r>
      <rPr>
        <sz val="10"/>
        <rFont val="Arial"/>
        <family val="2"/>
      </rPr>
      <t xml:space="preserve"> This combination was run in the lab but not officially tested            </t>
    </r>
    <r>
      <rPr>
        <vertAlign val="superscript"/>
        <sz val="10"/>
        <rFont val="Arial"/>
        <family val="2"/>
      </rPr>
      <t xml:space="preserve">
</t>
    </r>
  </si>
  <si>
    <t>Nuance Vocalizer 5.0</t>
  </si>
  <si>
    <t xml:space="preserve"> |     Current -&gt;
V     Status</t>
  </si>
  <si>
    <t>Oracle Standard/Enterprise 9i</t>
  </si>
  <si>
    <t>Oracle Standard/Enterprise 10g</t>
  </si>
  <si>
    <t>Oracle 11g</t>
  </si>
  <si>
    <r>
      <t>3.0.9 thru 3.0.14/ Avmrcpasr</t>
    </r>
    <r>
      <rPr>
        <vertAlign val="superscript"/>
        <sz val="10"/>
        <color indexed="8"/>
        <rFont val="Verdana"/>
        <family val="2"/>
      </rPr>
      <t>6</t>
    </r>
    <r>
      <rPr>
        <sz val="10"/>
        <color indexed="8"/>
        <rFont val="Verdana"/>
        <family val="2"/>
      </rPr>
      <t xml:space="preserve">
</t>
    </r>
    <r>
      <rPr>
        <sz val="8"/>
        <color indexed="8"/>
        <rFont val="Verdana"/>
        <family val="2"/>
      </rPr>
      <t>(using SWMS 3.1.x)</t>
    </r>
  </si>
  <si>
    <r>
      <t>9.0.x</t>
    </r>
    <r>
      <rPr>
        <vertAlign val="superscript"/>
        <sz val="10"/>
        <color indexed="8"/>
        <rFont val="Verdana"/>
        <family val="2"/>
      </rPr>
      <t>5</t>
    </r>
    <r>
      <rPr>
        <sz val="10"/>
        <color indexed="8"/>
        <rFont val="Verdana"/>
        <family val="2"/>
      </rPr>
      <t>/Avmrcpasr</t>
    </r>
    <r>
      <rPr>
        <vertAlign val="superscript"/>
        <sz val="10"/>
        <color indexed="8"/>
        <rFont val="Verdana"/>
        <family val="2"/>
      </rPr>
      <t>6</t>
    </r>
  </si>
  <si>
    <t>VP 5.0</t>
  </si>
  <si>
    <t>5.1.3.3 for Linux /MRCP v1 only</t>
  </si>
  <si>
    <t>5.1.3.3 for Windows /MRCP v1 only</t>
  </si>
  <si>
    <t>Interactive Response and Voice Portal - IBM WSVS Compatibility Information</t>
  </si>
  <si>
    <t>CM 5.2</t>
  </si>
  <si>
    <r>
      <t>Supported</t>
    </r>
    <r>
      <rPr>
        <vertAlign val="superscript"/>
        <sz val="10"/>
        <rFont val="Arial"/>
        <family val="2"/>
      </rPr>
      <t>4</t>
    </r>
  </si>
  <si>
    <t>IVR (Conversant and Interactive Response) and Voice Portal - Definity/Communication Manager Compatibility Information</t>
  </si>
  <si>
    <t>Solaris 10 (Upd 3)</t>
  </si>
  <si>
    <t>Solaris 8 (Upd. 8)</t>
  </si>
  <si>
    <t>See also</t>
  </si>
  <si>
    <r>
      <t>9.0.x</t>
    </r>
    <r>
      <rPr>
        <vertAlign val="superscript"/>
        <sz val="10"/>
        <color indexed="8"/>
        <rFont val="Verdana"/>
        <family val="2"/>
      </rPr>
      <t>5</t>
    </r>
    <r>
      <rPr>
        <sz val="10"/>
        <color indexed="8"/>
        <rFont val="Verdana"/>
        <family val="2"/>
      </rPr>
      <t>/Avmrcpv2asr</t>
    </r>
    <r>
      <rPr>
        <vertAlign val="superscript"/>
        <sz val="10"/>
        <color indexed="8"/>
        <rFont val="Verdana"/>
        <family val="2"/>
      </rPr>
      <t>15</t>
    </r>
  </si>
  <si>
    <r>
      <t>15</t>
    </r>
    <r>
      <rPr>
        <sz val="10"/>
        <color indexed="8"/>
        <rFont val="Verdana"/>
        <family val="2"/>
      </rPr>
      <t xml:space="preserve"> mrcp-v2</t>
    </r>
  </si>
  <si>
    <r>
      <t>4.5</t>
    </r>
    <r>
      <rPr>
        <vertAlign val="superscript"/>
        <sz val="10"/>
        <color indexed="8"/>
        <rFont val="Verdana"/>
        <family val="2"/>
      </rPr>
      <t>5</t>
    </r>
    <r>
      <rPr>
        <sz val="10"/>
        <color indexed="8"/>
        <rFont val="Verdana"/>
        <family val="2"/>
      </rPr>
      <t>/Avmrcpv2tts</t>
    </r>
    <r>
      <rPr>
        <vertAlign val="superscript"/>
        <sz val="10"/>
        <color indexed="8"/>
        <rFont val="Verdana"/>
        <family val="2"/>
      </rPr>
      <t>15</t>
    </r>
  </si>
  <si>
    <t>Nuance Vocalizer/VTP</t>
  </si>
  <si>
    <t>Intention</t>
  </si>
  <si>
    <t>Scope</t>
  </si>
  <si>
    <t>Content</t>
  </si>
  <si>
    <t>Interactive Response</t>
  </si>
  <si>
    <t>IBM Speech</t>
  </si>
  <si>
    <t>Nuance Speech</t>
  </si>
  <si>
    <t>CM/Definity</t>
  </si>
  <si>
    <t>compatibility details for VP and IR related to IBM speech</t>
  </si>
  <si>
    <t>Permissive Use Policy</t>
  </si>
  <si>
    <t>What are the implications of "permissive"</t>
  </si>
  <si>
    <t>4-May-09</t>
  </si>
  <si>
    <r>
      <t>CM 3.0</t>
    </r>
    <r>
      <rPr>
        <b/>
        <vertAlign val="superscript"/>
        <sz val="10"/>
        <rFont val="Arial"/>
        <family val="2"/>
      </rPr>
      <t>2</t>
    </r>
  </si>
  <si>
    <r>
      <t>CM 3.1</t>
    </r>
    <r>
      <rPr>
        <b/>
        <vertAlign val="superscript"/>
        <sz val="10"/>
        <rFont val="Arial"/>
        <family val="2"/>
      </rPr>
      <t>2</t>
    </r>
  </si>
  <si>
    <t>VP 3.0</t>
  </si>
  <si>
    <t>VP 5.1</t>
  </si>
  <si>
    <t>Version released with VP</t>
  </si>
  <si>
    <t>SES 5.0</t>
  </si>
  <si>
    <t>CCE</t>
  </si>
  <si>
    <t>CCE 4.0</t>
  </si>
  <si>
    <t>AXIS</t>
  </si>
  <si>
    <t>Java</t>
  </si>
  <si>
    <t>JRE 1.5</t>
  </si>
  <si>
    <t>Redhat Enterprise 5.0</t>
  </si>
  <si>
    <t>DD 5.1</t>
  </si>
  <si>
    <t>Server OS for DD Runtime</t>
  </si>
  <si>
    <t>Windows 2000</t>
  </si>
  <si>
    <t>Gateways</t>
  </si>
  <si>
    <t>SES 4.0</t>
  </si>
  <si>
    <t>G860 R2</t>
  </si>
  <si>
    <t>Nuance/NPC</t>
  </si>
  <si>
    <t>Nuance Recognizer</t>
  </si>
  <si>
    <t>Solaris 10 (Upd 5)</t>
  </si>
  <si>
    <t>Product / Version</t>
  </si>
  <si>
    <t>PDS 12</t>
  </si>
  <si>
    <t>AES 3.1.x (excl. 3.1.1)</t>
  </si>
  <si>
    <t>IQ 4.1</t>
  </si>
  <si>
    <t>IQ 4.2</t>
  </si>
  <si>
    <t>IQ 5.0</t>
  </si>
  <si>
    <t>CMS 12</t>
  </si>
  <si>
    <t>CMS 14</t>
  </si>
  <si>
    <t>CMS 15</t>
  </si>
  <si>
    <t>Status</t>
  </si>
  <si>
    <t>Orderable (adds)</t>
  </si>
  <si>
    <t>IC 7.2</t>
  </si>
  <si>
    <t>Postgres 
8.0.3</t>
  </si>
  <si>
    <t>Postgres 
8.2.3</t>
  </si>
  <si>
    <t>Postgres 
8.2.7</t>
  </si>
  <si>
    <t>Postgres 
8.3.4</t>
  </si>
  <si>
    <t>Tomcat 
5.0.28</t>
  </si>
  <si>
    <t>Tomcat
 5.5.20</t>
  </si>
  <si>
    <t>Tomcat
5.5.23</t>
  </si>
  <si>
    <t>Tomcat
6.0.18</t>
  </si>
  <si>
    <t>Tomcat
5.0.28</t>
  </si>
  <si>
    <t>Axis 1.2.1</t>
  </si>
  <si>
    <t>Axis 1.4</t>
  </si>
  <si>
    <t>JDK 1.4.2</t>
  </si>
  <si>
    <t>JDK 1.5.0</t>
  </si>
  <si>
    <t>JDK 1.6.0</t>
  </si>
  <si>
    <t>Tomcat 5.0</t>
  </si>
  <si>
    <t>Tomcat 5.5</t>
  </si>
  <si>
    <t>SES / SM</t>
  </si>
  <si>
    <t>PDS / Proactive Contact</t>
  </si>
  <si>
    <t>CCE 5.0</t>
  </si>
  <si>
    <t>IQ 4.0</t>
  </si>
  <si>
    <t>CMS 13.1</t>
  </si>
  <si>
    <r>
      <t xml:space="preserve">The table below shows the versions of Nuance and ScanSoft products that have been tested and work with the different versions of Conversant, Interactive Response (IR) and Voice Portal (VP).
If a package is required on Conversant, IR or VP, it is listed after the product version.
Avaya strongly recommendeds customers utilize the latest release of Nuance and ScanSoft products listed.
</t>
    </r>
    <r>
      <rPr>
        <b/>
        <sz val="10"/>
        <color indexed="8"/>
        <rFont val="Verdana"/>
        <family val="2"/>
      </rPr>
      <t>Note that Avaya does not explicitely test and certify all service packs (3rd digit of version &lt;major&gt;.&lt;minor&gt;.&lt;servicepack&gt;) of Nuance products. 
These are assumed to work if higher than the listed.</t>
    </r>
    <r>
      <rPr>
        <sz val="10"/>
        <color indexed="8"/>
        <rFont val="Verdana"/>
        <family val="2"/>
      </rPr>
      <t xml:space="preserve"> </t>
    </r>
  </si>
  <si>
    <r>
      <t>VP 3.0</t>
    </r>
    <r>
      <rPr>
        <b/>
        <vertAlign val="superscript"/>
        <sz val="10"/>
        <rFont val="Arial"/>
        <family val="2"/>
      </rPr>
      <t>3</t>
    </r>
  </si>
  <si>
    <r>
      <t>IR 2.0</t>
    </r>
    <r>
      <rPr>
        <b/>
        <vertAlign val="superscript"/>
        <sz val="10"/>
        <rFont val="Arial"/>
        <family val="2"/>
      </rPr>
      <t>1</t>
    </r>
  </si>
  <si>
    <r>
      <t>IR 1.3</t>
    </r>
    <r>
      <rPr>
        <b/>
        <vertAlign val="superscript"/>
        <sz val="10"/>
        <rFont val="Arial"/>
        <family val="2"/>
      </rPr>
      <t>3</t>
    </r>
  </si>
  <si>
    <r>
      <t>IR 1.2.1</t>
    </r>
    <r>
      <rPr>
        <b/>
        <vertAlign val="superscript"/>
        <sz val="10"/>
        <rFont val="Arial"/>
        <family val="2"/>
      </rPr>
      <t>3</t>
    </r>
  </si>
  <si>
    <r>
      <t>IR 1.2</t>
    </r>
    <r>
      <rPr>
        <b/>
        <vertAlign val="superscript"/>
        <sz val="10"/>
        <rFont val="Arial"/>
        <family val="2"/>
      </rPr>
      <t>3</t>
    </r>
  </si>
  <si>
    <r>
      <t>IR 1.0</t>
    </r>
    <r>
      <rPr>
        <b/>
        <vertAlign val="superscript"/>
        <sz val="10"/>
        <rFont val="Arial"/>
        <family val="2"/>
      </rPr>
      <t>3</t>
    </r>
  </si>
  <si>
    <r>
      <t>Conversant R9</t>
    </r>
    <r>
      <rPr>
        <b/>
        <vertAlign val="superscript"/>
        <sz val="10"/>
        <rFont val="Arial"/>
        <family val="2"/>
      </rPr>
      <t>3</t>
    </r>
  </si>
  <si>
    <r>
      <t>Conversant V8</t>
    </r>
    <r>
      <rPr>
        <b/>
        <vertAlign val="superscript"/>
        <sz val="10"/>
        <rFont val="Arial"/>
        <family val="2"/>
      </rPr>
      <t>3</t>
    </r>
  </si>
  <si>
    <r>
      <t>Conversant V7</t>
    </r>
    <r>
      <rPr>
        <b/>
        <vertAlign val="superscript"/>
        <sz val="10"/>
        <rFont val="Arial"/>
        <family val="2"/>
      </rPr>
      <t>3</t>
    </r>
  </si>
  <si>
    <r>
      <t>Conversant V6</t>
    </r>
    <r>
      <rPr>
        <b/>
        <vertAlign val="superscript"/>
        <sz val="10"/>
        <rFont val="Arial"/>
        <family val="2"/>
      </rPr>
      <t>3</t>
    </r>
  </si>
  <si>
    <t>DD 3.0</t>
  </si>
  <si>
    <t>Apache Tomcat 5.0</t>
  </si>
  <si>
    <t>Apache Tomcat 5.5</t>
  </si>
  <si>
    <t>Bea Weblogic 9.1</t>
  </si>
  <si>
    <t>Bea Weblogic 9.2</t>
  </si>
  <si>
    <t>Apache Tomcat 6.0</t>
  </si>
  <si>
    <t>Bea Weblogic 8.1</t>
  </si>
  <si>
    <t>AES 3.0</t>
  </si>
  <si>
    <t>IC 6.3</t>
  </si>
  <si>
    <t>Axis 1.2</t>
  </si>
  <si>
    <t>Axis 2.0</t>
  </si>
  <si>
    <t>Java J2SE 1.4</t>
  </si>
  <si>
    <t>Java J2SE 1.5</t>
  </si>
  <si>
    <t>Java J2SE 1.6</t>
  </si>
  <si>
    <t>OS for Development Environment</t>
  </si>
  <si>
    <t>Redhat Enterprise 4.0</t>
  </si>
  <si>
    <t>JTAPI 1.3</t>
  </si>
  <si>
    <t>CMS 14.1</t>
  </si>
  <si>
    <t>This subtable refers to Dialog Designer Application Runtime</t>
  </si>
  <si>
    <t>An application built with ...</t>
  </si>
  <si>
    <t xml:space="preserve"> ...  has the described support status on runtime of DD version (column I to M)</t>
  </si>
  <si>
    <t>Redhat Enterprise 3</t>
  </si>
  <si>
    <t xml:space="preserve"> -&gt; See Dialog Designer</t>
  </si>
  <si>
    <t>Interaction Center</t>
  </si>
  <si>
    <t>AES 3.1</t>
  </si>
  <si>
    <t xml:space="preserve"> -&gt; see application compatibility</t>
  </si>
  <si>
    <t>JRE 1.4</t>
  </si>
  <si>
    <t>JRE 1.6</t>
  </si>
  <si>
    <r>
      <t xml:space="preserve">This document provides an overview over compatibilities of Voice Portal, Dialog Designer and Interactive Response with </t>
    </r>
    <r>
      <rPr>
        <u val="single"/>
        <sz val="10"/>
        <rFont val="Arial"/>
        <family val="2"/>
      </rPr>
      <t>selected</t>
    </r>
    <r>
      <rPr>
        <sz val="10"/>
        <rFont val="Arial"/>
        <family val="2"/>
      </rPr>
      <t xml:space="preserve"> products and components around Self Service products from Avaya or other vendors that Avaya resells.
Feedback is welcome.</t>
    </r>
  </si>
  <si>
    <t>Product Manager Self Service</t>
  </si>
  <si>
    <t>4.5.1
(using NSS 5.0.4)</t>
  </si>
  <si>
    <t>9.0.3
(using NSS 5.0.4)</t>
  </si>
  <si>
    <t>9.0.4
(using NSS 5.0.4)</t>
  </si>
  <si>
    <t>Windows XP (32 bit)</t>
  </si>
  <si>
    <t>Windows Vista (32 bit)</t>
  </si>
  <si>
    <t>Loquendo LTTS 7.5 (Speech Suite 7.0)</t>
  </si>
  <si>
    <t>Loquendo LASR 7.6 (Speech Suite 7)</t>
  </si>
  <si>
    <t>How to read the matrix:</t>
  </si>
  <si>
    <t>VP x (status: supported or orderable) on a CM (status: EOMS) with compatibility "Tested" means: it will work, but support can be provided for VP side only</t>
  </si>
  <si>
    <t>AES Licensing</t>
  </si>
  <si>
    <t>Clarifications on AES Licensing (AES 4.2)</t>
  </si>
  <si>
    <t>Nuance DM 5.0</t>
  </si>
  <si>
    <t>-&gt; details</t>
  </si>
  <si>
    <r>
      <t>2.0.6</t>
    </r>
    <r>
      <rPr>
        <vertAlign val="superscript"/>
        <sz val="10"/>
        <color indexed="8"/>
        <rFont val="Verdana"/>
        <family val="2"/>
      </rPr>
      <t>14</t>
    </r>
  </si>
  <si>
    <t>Video Endpoints</t>
  </si>
  <si>
    <t>G860</t>
  </si>
  <si>
    <t>-&gt; see also AES licensing</t>
  </si>
  <si>
    <t>Realspeak 4.5.1</t>
  </si>
  <si>
    <t>NMS Vision Media Gateway VG2000</t>
  </si>
  <si>
    <t>NMS Vision Signaling Server VS5000 (for SS7)</t>
  </si>
  <si>
    <t>See also separate tabs for details</t>
  </si>
  <si>
    <t>Kapanga v1.00</t>
  </si>
  <si>
    <t>X-lite 3.0</t>
  </si>
  <si>
    <t>Avaya One-X Communicator r1</t>
  </si>
  <si>
    <t>PC 4.2</t>
  </si>
  <si>
    <t>Windows 7</t>
  </si>
  <si>
    <t>Postgres 8.3</t>
  </si>
  <si>
    <t>Postgres 8.2</t>
  </si>
  <si>
    <t>PostGres 8.x</t>
  </si>
  <si>
    <r>
      <rPr>
        <vertAlign val="superscript"/>
        <sz val="10"/>
        <color indexed="8"/>
        <rFont val="Verdana"/>
        <family val="2"/>
      </rPr>
      <t>13</t>
    </r>
    <r>
      <rPr>
        <sz val="10"/>
        <color indexed="8"/>
        <rFont val="Verdana"/>
        <family val="2"/>
      </rPr>
      <t xml:space="preserve"> Nuance Recognizer 9 requires OSDM 2.0.6</t>
    </r>
  </si>
  <si>
    <t>Windows 2008</t>
  </si>
  <si>
    <t>Microsoft Support for Operating Systems and other Products</t>
  </si>
  <si>
    <t>Support Status Microsoft</t>
  </si>
  <si>
    <t>Mainstream Support</t>
  </si>
  <si>
    <t>Extended Support</t>
  </si>
  <si>
    <t>Support ended</t>
  </si>
  <si>
    <t>Operating System</t>
  </si>
  <si>
    <t>Mainstream Support Retired</t>
  </si>
  <si>
    <t>Extended Support Retired</t>
  </si>
  <si>
    <t>Service Pack Retired</t>
  </si>
  <si>
    <t>Notes</t>
  </si>
  <si>
    <t>Link</t>
  </si>
  <si>
    <t>Win 2008 Server</t>
  </si>
  <si>
    <t>SP1</t>
  </si>
  <si>
    <t>n/a</t>
  </si>
  <si>
    <t>Win 2003 Server</t>
  </si>
  <si>
    <t>Sp2</t>
  </si>
  <si>
    <t>Win 2000 Prof</t>
  </si>
  <si>
    <t>Win 2000 Server</t>
  </si>
  <si>
    <t>SP2</t>
  </si>
  <si>
    <t>SP3</t>
  </si>
  <si>
    <t>SP4</t>
  </si>
  <si>
    <t>Win NT 4.0 Server</t>
  </si>
  <si>
    <t>Win NT 4.0 Workstation</t>
  </si>
  <si>
    <t>SP5</t>
  </si>
  <si>
    <t>SP6a</t>
  </si>
  <si>
    <t>Win Vista</t>
  </si>
  <si>
    <t>Win XP Professional</t>
  </si>
  <si>
    <t>Win ME</t>
  </si>
  <si>
    <t>Win 98SE</t>
  </si>
  <si>
    <t>Win 98</t>
  </si>
  <si>
    <t>Win 95</t>
  </si>
  <si>
    <t>Mainstream Support is the first phase of the product support lifecycle.</t>
  </si>
  <si>
    <t xml:space="preserve">The Extended Support phase follows Mainstream Support for Business and Developer products. </t>
  </si>
  <si>
    <t>Microsoft will not accept requests for warranty support, design changes, or new features during the Extended Support phase</t>
  </si>
  <si>
    <t>Extended Support is not available for Consumer, Hardware, or Multimedia products</t>
  </si>
  <si>
    <t>Self-Help Online Support is available throughout a product's lifecycle and for a minimum of 12 months after the product reaches the end of its support. Microsoft online Knowledge Base articles, FAQs, troubleshooting tools, and other resources, are provided to help customers resolve common issues.</t>
  </si>
  <si>
    <t>Microsoft Lifecycle Support Policy</t>
  </si>
  <si>
    <t>The Microsoft Support Lifecycle policy took effect in October 2002, and applies to most products currently available through retail purchase or volume licensing and most future release products. Through the policy, Microsoft will offer a minimum of:</t>
  </si>
  <si>
    <t>* 3 years of Mainstream Support for products that are annually released (for example, Money, Encarta, Picture It!, and Streets &amp; Trips)</t>
  </si>
  <si>
    <t>* 5 years Mainstream Support at the supported service pack level for Consumer/Hardware/Multimedia products</t>
  </si>
  <si>
    <t>* 10 years of support (5 years Mainstream Support and 5 years Extended Support) at the supported service pack level for Business and Developer products</t>
  </si>
  <si>
    <t>* Incident support (no-charge incident support, paid incident support, support charged on an hourly basis, support for warranty claims)</t>
  </si>
  <si>
    <t>* Security update support</t>
  </si>
  <si>
    <t>* The ability to request non-security hotfixes</t>
  </si>
  <si>
    <t>* Paid support</t>
  </si>
  <si>
    <t>* Security update support at no additional cost</t>
  </si>
  <si>
    <t>* Non-security related hotfix support requires a separate Extended Hotfix Support Agreement to be purchased (per-fix fees also apply)</t>
  </si>
  <si>
    <t>Self Service Online Support</t>
  </si>
  <si>
    <t>Note: This is for informational purposes only. No liabilities for Avaya!</t>
  </si>
  <si>
    <t>Microsoft Support Lifecycle Policy FAQ</t>
  </si>
  <si>
    <t>Lifecycle Information for Windows Client Products</t>
  </si>
  <si>
    <t>Lifecycle Information for Microsoft Server Products</t>
  </si>
  <si>
    <t xml:space="preserve">Check directly at </t>
  </si>
  <si>
    <t>IBM Websphere 5.1/Win</t>
  </si>
  <si>
    <t>IBM Websphere 6.0/Win</t>
  </si>
  <si>
    <t>IBM Websphere 6.1/Win</t>
  </si>
  <si>
    <t>IBM Websphere Express 6.1/Win</t>
  </si>
  <si>
    <t>IBM Websphere 7.0/Win</t>
  </si>
  <si>
    <t>IBM Websphere Express 7.0/Win</t>
  </si>
  <si>
    <t>Eclipse</t>
  </si>
  <si>
    <t>Eclipse 3.5</t>
  </si>
  <si>
    <t>Eclipse 3.4</t>
  </si>
  <si>
    <t>Eclipse 3.3</t>
  </si>
  <si>
    <t>Eclipse 3.2</t>
  </si>
  <si>
    <t>Eclipse 3.0</t>
  </si>
  <si>
    <t>AES 5.2</t>
  </si>
  <si>
    <t>J2SE 1.4</t>
  </si>
  <si>
    <t>J2SE 1.5</t>
  </si>
  <si>
    <t>J2SE 1.6</t>
  </si>
  <si>
    <t>PC 5.0</t>
  </si>
  <si>
    <t>VP / IR status</t>
  </si>
  <si>
    <t xml:space="preserve">Platform Status -&gt; </t>
  </si>
  <si>
    <t xml:space="preserve">IR/VP Status -&gt; </t>
  </si>
  <si>
    <t xml:space="preserve">IR / VP Status -&gt; </t>
  </si>
  <si>
    <t>no support end dates published</t>
  </si>
  <si>
    <t>IQ 5.1</t>
  </si>
  <si>
    <t>Windows 2003 (32/64bit)</t>
  </si>
  <si>
    <t>ASM 1.1</t>
  </si>
  <si>
    <t>Speech Recognition</t>
  </si>
  <si>
    <t>Text-to-Speech</t>
  </si>
  <si>
    <t>CM 6.0</t>
  </si>
  <si>
    <t>G860 R3</t>
  </si>
  <si>
    <t>ASM 5.2</t>
  </si>
  <si>
    <t>ASM 6.0</t>
  </si>
  <si>
    <t>IR 3.0 
&gt;=SP3</t>
  </si>
  <si>
    <t>IR 4.0 
&gt;=SP1</t>
  </si>
  <si>
    <t>Oracle Standard/Enterprise 11g</t>
  </si>
  <si>
    <t>v245: CG6060 only;  T2000: CG 6060 4x, CG6565</t>
  </si>
  <si>
    <t>Reporting / IQ</t>
  </si>
  <si>
    <t>MS SQL Server 2008</t>
  </si>
  <si>
    <t>customer provided server
Red Hat ES 4.0 x86 32bit</t>
  </si>
  <si>
    <t>customer provided server
Red Hat ES 3.0</t>
  </si>
  <si>
    <t>Server platform and OS 
(MPP/VPMS)</t>
  </si>
  <si>
    <t>CMS 16</t>
  </si>
  <si>
    <t>Last Updated: March 10, 2010</t>
  </si>
  <si>
    <t>CM / UCID</t>
  </si>
  <si>
    <t>CM 4.1</t>
  </si>
  <si>
    <t>CM 5.02</t>
  </si>
  <si>
    <t>CM 5.2 / 5.2.1</t>
  </si>
  <si>
    <t>CM 5.1</t>
  </si>
  <si>
    <t>SIP only</t>
  </si>
  <si>
    <t>SIP + H.323</t>
  </si>
  <si>
    <t xml:space="preserve"> -&gt; See Voice Portal</t>
  </si>
  <si>
    <t>CTI Connector</t>
  </si>
  <si>
    <t>Vocalizer 5 
(using NSS 5.1)</t>
  </si>
  <si>
    <t xml:space="preserve">   This document can be found on support.avaya.com:  http://tinyurl.com/ylsy7w9 </t>
  </si>
  <si>
    <t>IBM Websphere 6.1/AIX</t>
  </si>
  <si>
    <t>IBM Websphere 7.0/AIX</t>
  </si>
  <si>
    <t>IBM Websphere Express 6.1/AIX</t>
  </si>
  <si>
    <t>IBM Websphere Express 7.0/AIX</t>
  </si>
  <si>
    <t>customer provided server
Red Hat ES 5.4 x86 32bit</t>
  </si>
  <si>
    <t>customer provided server
Red Hat ES 5.3 x86 32bit</t>
  </si>
  <si>
    <t>AES 5.2.1</t>
  </si>
  <si>
    <t>Audiocodes M1000 1/2/3/4x T1/E1 (trunkside)</t>
  </si>
  <si>
    <t>Audiocodes M1000 1/2/3/4x T1/E1 (lineside)</t>
  </si>
  <si>
    <r>
      <t xml:space="preserve">Last Updated: </t>
    </r>
    <r>
      <rPr>
        <sz val="10"/>
        <rFont val="Verdana"/>
        <family val="2"/>
      </rPr>
      <t xml:space="preserve">September 10, 2010
</t>
    </r>
    <r>
      <rPr>
        <b/>
        <sz val="10"/>
        <rFont val="Verdana"/>
        <family val="2"/>
      </rPr>
      <t>IBM left the speech market, WSVS is no longer resold through Avaya!</t>
    </r>
    <r>
      <rPr>
        <sz val="10"/>
        <rFont val="Verdana"/>
        <family val="2"/>
      </rPr>
      <t xml:space="preserve">
The table below shows the versions of IBM products that work with the different versions of IR and VP. If a package is required on the IR or VP it is listed following the release of the IBM product. MRCP refers to the mrcp-ibm package.
</t>
    </r>
    <r>
      <rPr>
        <b/>
        <sz val="10"/>
        <rFont val="Verdana"/>
        <family val="2"/>
      </rPr>
      <t>Note: Avaya recommends to consider Loquendo or Nuance instead of IBM as speech vendor.</t>
    </r>
  </si>
  <si>
    <t>customer provided server
Red Hat ES 5.5 x86 32bit</t>
  </si>
  <si>
    <t>permissive use, no information on whether and how it might work</t>
  </si>
  <si>
    <t>Tomcat 6.0 (6.0.18)</t>
  </si>
  <si>
    <t>JDK 1.6.20</t>
  </si>
  <si>
    <t>Application Server (for self service applications to deploy on)</t>
  </si>
  <si>
    <t>AAEP 6.0</t>
  </si>
  <si>
    <t>AES 6.1</t>
  </si>
  <si>
    <t>customer provided server
Red Hat ES 6.0 x86 32bit</t>
  </si>
  <si>
    <t>AES 6.2</t>
  </si>
  <si>
    <t>AAOD 6.0</t>
  </si>
  <si>
    <t>AACC</t>
  </si>
  <si>
    <t>AACC 6.1</t>
  </si>
  <si>
    <t>AACC 6.2</t>
  </si>
  <si>
    <t>AACC 6.3</t>
  </si>
  <si>
    <t>Server platform and OS 
(AMS)</t>
  </si>
  <si>
    <t>HP DL360 D7
Avaya Enterprise Linux RHE6.0-Avxxx (32bit)</t>
  </si>
  <si>
    <t>HP DL360 D7
Avaya Enterprise Linux RHE5.5-AV15.0-VP5 (32bit)</t>
  </si>
  <si>
    <t>S8800
Avaya Enterprise Linux RHE5.4-AV13.0VP1  (32bit)</t>
  </si>
  <si>
    <t>S8800
Avaya Enterprise Linux RHE5.3 (32bit)</t>
  </si>
  <si>
    <t>S8800
Avaya Enterprise Linux RHE4.0-AV13.0-VP1  (32bit)</t>
  </si>
  <si>
    <t>Dell Power Edge 1950
Avaya Enterprise Linux RHE5.0-AV12.4VP11  (32bit)</t>
  </si>
  <si>
    <t>S8500C
Avaya Enterprise Linux 4.0 (32bit)</t>
  </si>
  <si>
    <t>IBM X3250
Avaya Enterprise Linux 4.0  (32bit)</t>
  </si>
  <si>
    <t>ECAD X306M
Avaya Enterprise Linux 4.0 (32bit)</t>
  </si>
  <si>
    <t>ECAD X306M
Red Hat ES 3.0  (32bit)</t>
  </si>
  <si>
    <t>Eclipse 3.6.1</t>
  </si>
  <si>
    <t>Eclipse 3.6</t>
  </si>
  <si>
    <t>Redhat Enterprise 6.0</t>
  </si>
  <si>
    <t>built for …</t>
  </si>
  <si>
    <t>DD/OD Application built with ...</t>
  </si>
  <si>
    <t>DD/OD Application (Selfservice)</t>
  </si>
  <si>
    <t>OD Application (Contact center)</t>
  </si>
  <si>
    <t>Version released with VP/AAEP</t>
  </si>
  <si>
    <t>Version released with DD/OD</t>
  </si>
  <si>
    <t>POM</t>
  </si>
  <si>
    <t>POM 2.0</t>
  </si>
  <si>
    <t>POM 2.0 SP4</t>
  </si>
  <si>
    <t>AMS 7.0 FP1 / Windows 2008 R2</t>
  </si>
  <si>
    <t>JTAPI 6.1</t>
  </si>
  <si>
    <t>JTAPI 5.2</t>
  </si>
  <si>
    <t>JTAPI 4.2.2</t>
  </si>
  <si>
    <t>MPS 3.5 FP2+</t>
  </si>
  <si>
    <t>Postgres 9.0.x</t>
  </si>
  <si>
    <t>Postgres 
9.0.3</t>
  </si>
  <si>
    <t>Postgres 
8.3.10</t>
  </si>
  <si>
    <t>Tomcat
6.0.32</t>
  </si>
  <si>
    <t>Axis 1.4 &amp;
Axis2-1.4.1</t>
  </si>
  <si>
    <t>Axis 1.4 &amp;
Axis2 1.3</t>
  </si>
  <si>
    <t>JDK 1.6.26</t>
  </si>
  <si>
    <t>CM 3.x</t>
  </si>
  <si>
    <t>Postgres 9.x</t>
  </si>
  <si>
    <t>Application server (VPMS/EPM)</t>
  </si>
  <si>
    <t>ICR 6.0</t>
  </si>
  <si>
    <t>VP/AAEP</t>
  </si>
  <si>
    <t>Databases</t>
  </si>
  <si>
    <t>-&gt; See AAEP - AVP</t>
  </si>
  <si>
    <t xml:space="preserve">Server platform and OS 
</t>
  </si>
  <si>
    <t>CM</t>
  </si>
  <si>
    <t>DD/AAOD</t>
  </si>
  <si>
    <t>CS1000</t>
  </si>
  <si>
    <t>CS1000 6.0</t>
  </si>
  <si>
    <t>CS1000 7.0</t>
  </si>
  <si>
    <t>CS1000 7.5</t>
  </si>
  <si>
    <t>9.0.7
(using NSS 5.0.5)</t>
  </si>
  <si>
    <t>Verifier 4.1</t>
  </si>
  <si>
    <t>IQ 5.2</t>
  </si>
  <si>
    <t>PC 5.1</t>
  </si>
  <si>
    <t>IC 7.3</t>
  </si>
  <si>
    <t>ASM 6.1</t>
  </si>
  <si>
    <t>VP 5.1
&gt;= SP2</t>
  </si>
  <si>
    <t>HP DL360 D7
Avaya Enterprise Linux RHE5.7-AV15.0-VP5 (32bit)</t>
  </si>
  <si>
    <t>customer provided server
Red Hat ES 5.6 x86 32bit</t>
  </si>
  <si>
    <t>customer provided server
Red Hat ES 5.7 x86 32bit</t>
  </si>
  <si>
    <t>5.2.0.474</t>
  </si>
  <si>
    <t>Oracle Weblogic 10.0</t>
  </si>
  <si>
    <t>Oracle Weblogic 10.3</t>
  </si>
  <si>
    <t>Oracle Weblogic 11g</t>
  </si>
  <si>
    <t>4.5.0 patch2, 4.5.4
(using NSS 5.0.5)</t>
  </si>
  <si>
    <t>http://www-01.ibm.com/software/websphere/support/lifecycle/</t>
  </si>
  <si>
    <t>AES Connector</t>
  </si>
  <si>
    <t>SEE NOTE</t>
  </si>
  <si>
    <t>CM 6.2</t>
  </si>
  <si>
    <t>IBM Websphere 8.0/Win</t>
  </si>
  <si>
    <t>IBM Websphere 8.0/AIX</t>
  </si>
  <si>
    <t>IBM Websphere Express 8.0/Win</t>
  </si>
  <si>
    <t>IBM Websphere Express 8.0/AIX</t>
  </si>
  <si>
    <t>AAEP 6.0
SP1</t>
  </si>
  <si>
    <t>ACME SBC:  ACME Net-Net 4500</t>
  </si>
  <si>
    <t>Audiocodes Mediant 2000</t>
  </si>
  <si>
    <t>Audiocodes Mediant 3000</t>
  </si>
  <si>
    <t>Experience/Voice Portal</t>
  </si>
  <si>
    <t>Orchestration/Dialog Designer</t>
  </si>
  <si>
    <t>compatibility details for EP/VP and IR related to Nuance/Scansoft speech</t>
  </si>
  <si>
    <t>compatibility details for EP/VP and IR related to switch</t>
  </si>
  <si>
    <t xml:space="preserve"> -&gt; See OD/DD</t>
  </si>
  <si>
    <t>Axis2-1.4.1</t>
  </si>
  <si>
    <t>POM 2.5</t>
  </si>
  <si>
    <t>SM</t>
  </si>
  <si>
    <t>Windows 7  (32/64 bit)</t>
  </si>
  <si>
    <r>
      <rPr>
        <b/>
        <sz val="10"/>
        <rFont val="Arial"/>
        <family val="2"/>
      </rPr>
      <t>NOTE:</t>
    </r>
    <r>
      <rPr>
        <sz val="10"/>
        <rFont val="Arial"/>
        <family val="2"/>
      </rPr>
      <t xml:space="preserve">  Application Specific Licensing introdced with AES 4.2 and Dialog Designer 5.0 is still available in later releases of AES as well as Dialog Designer and Orchestration Designer.</t>
    </r>
  </si>
  <si>
    <t>This is a living document. If a product or component is not listed here it does not necessarily mean it is not supported. It just means: not (yet) listed here. 
In this case please ask (see contact below)</t>
  </si>
  <si>
    <t>generally means that the IVR/VP system was not specifically tested against the specific DEFINITY/CM platform release, however Avaya pledges to support this combination.</t>
  </si>
  <si>
    <t>means that the DEFINITY/CM platform release was tested with that particular IVR/VP system.</t>
  </si>
  <si>
    <t>means that the DEFINITY/CM platform release was tested with that particular IVR/VP system, but because the DEFINITY/CM or Conversant/IR release is no longer supported, support for this combination will only be "best-effort" (i.e., no patches).</t>
  </si>
  <si>
    <t>generally means that the DEFINITY/CM platform release became available after the IVR/VP system's end of manufacturer's support date.</t>
  </si>
  <si>
    <t>generally means that the IVR/VP system was not specifically tested against the specific DEFINITY/CM platform release, but it may work; because the DEFINITY/CM or Conversant/IR release is no longer supported, support for this combination will only be "best-effort" (i.e., no patches)</t>
  </si>
  <si>
    <t>http://support.avaya.com/css/P8/documents/100075787</t>
  </si>
  <si>
    <t>Self service - Scope of support policy</t>
  </si>
  <si>
    <t>Permissive use policy</t>
  </si>
  <si>
    <t>IBM Websphere product lifecycle</t>
  </si>
  <si>
    <t>Loquendo MRCP V1 Svr</t>
  </si>
  <si>
    <t>7.4.12-0</t>
  </si>
  <si>
    <t xml:space="preserve"> </t>
  </si>
  <si>
    <t>Speech Suite</t>
  </si>
  <si>
    <t>7.0.6-0</t>
  </si>
  <si>
    <t>ASR</t>
  </si>
  <si>
    <t>TTS</t>
  </si>
  <si>
    <t>OS</t>
  </si>
  <si>
    <t>RH 5</t>
  </si>
  <si>
    <t>7.4.82.7 
7.4.96.7</t>
  </si>
  <si>
    <t xml:space="preserve">7.0.8.3  
7.0.17 Patch 4 </t>
  </si>
  <si>
    <t>7.8.2.11
7.8.2.20</t>
  </si>
  <si>
    <t>7.8.5
7.8.6</t>
  </si>
  <si>
    <t xml:space="preserve">RHEL 5.3
Windows Web Server 2008 </t>
  </si>
  <si>
    <t>RH ES 5.3</t>
  </si>
  <si>
    <t>7.8.6</t>
  </si>
  <si>
    <t>7.9.1 Patch 15</t>
  </si>
  <si>
    <t>7.4.32-0</t>
  </si>
  <si>
    <t>7.0.10 Patch3</t>
  </si>
  <si>
    <t>7.0.8 Patch 2</t>
  </si>
  <si>
    <t>7.8.1 Patch 4</t>
  </si>
  <si>
    <t>7.8.4</t>
  </si>
  <si>
    <r>
      <t xml:space="preserve">EP 6.0
</t>
    </r>
    <r>
      <rPr>
        <sz val="8"/>
        <color indexed="8"/>
        <rFont val="Arial"/>
        <family val="2"/>
      </rPr>
      <t>GA-8/29/2011</t>
    </r>
  </si>
  <si>
    <r>
      <t xml:space="preserve">VP 5.1 SP2
</t>
    </r>
    <r>
      <rPr>
        <sz val="8"/>
        <color indexed="8"/>
        <rFont val="Arial"/>
        <family val="2"/>
      </rPr>
      <t>GA-12/05/11</t>
    </r>
  </si>
  <si>
    <r>
      <t xml:space="preserve">VP 5.1
</t>
    </r>
    <r>
      <rPr>
        <sz val="8"/>
        <color indexed="8"/>
        <rFont val="Arial"/>
        <family val="2"/>
      </rPr>
      <t>GA-6/14/2010</t>
    </r>
  </si>
  <si>
    <r>
      <t xml:space="preserve">VP 5.0
</t>
    </r>
    <r>
      <rPr>
        <sz val="8"/>
        <color indexed="8"/>
        <rFont val="Arial"/>
        <family val="2"/>
      </rPr>
      <t>GA-4/1/2009</t>
    </r>
  </si>
  <si>
    <r>
      <t xml:space="preserve">EP 6.0 SP1
</t>
    </r>
    <r>
      <rPr>
        <sz val="8"/>
        <color indexed="8"/>
        <rFont val="Arial"/>
        <family val="2"/>
      </rPr>
      <t>GA-4/23/2012</t>
    </r>
  </si>
  <si>
    <t>7.4.32</t>
  </si>
  <si>
    <t>7.0.17 Patch 6
7.0.10 Patch 2
7.2.1</t>
  </si>
  <si>
    <t>RHEL 5.3
RHEL 5.6
RHEL 5.7
Windows 2008</t>
  </si>
  <si>
    <t xml:space="preserve">MRCP v1 Only </t>
  </si>
  <si>
    <t>MRCP v2 not recommended</t>
  </si>
  <si>
    <r>
      <rPr>
        <i/>
        <sz val="10"/>
        <rFont val="Arial"/>
        <family val="2"/>
      </rPr>
      <t>7.20.9
7.20.4</t>
    </r>
    <r>
      <rPr>
        <sz val="10"/>
        <rFont val="Arial"/>
        <family val="2"/>
      </rPr>
      <t xml:space="preserve">
</t>
    </r>
    <r>
      <rPr>
        <b/>
        <sz val="10"/>
        <rFont val="Arial"/>
        <family val="2"/>
      </rPr>
      <t>7.8.6</t>
    </r>
  </si>
  <si>
    <t>LMS - 7.2.1</t>
  </si>
  <si>
    <t>LMS - 7.2.2</t>
  </si>
  <si>
    <t>Windows</t>
  </si>
  <si>
    <t xml:space="preserve">Linux </t>
  </si>
  <si>
    <t>MRCP v1 ONLY</t>
  </si>
  <si>
    <t>LSS 7.0.17</t>
  </si>
  <si>
    <t>MRCP v1 Recommended</t>
  </si>
  <si>
    <r>
      <rPr>
        <b/>
        <sz val="10"/>
        <rFont val="Arial"/>
        <family val="2"/>
      </rPr>
      <t>7.10.01.00</t>
    </r>
    <r>
      <rPr>
        <sz val="10"/>
        <rFont val="Arial"/>
        <family val="2"/>
      </rPr>
      <t xml:space="preserve">
</t>
    </r>
    <r>
      <rPr>
        <i/>
        <sz val="10"/>
        <rFont val="Arial"/>
        <family val="2"/>
      </rPr>
      <t>7.9.1 patch 15
7.8.2.29</t>
    </r>
  </si>
  <si>
    <t>LASR</t>
  </si>
  <si>
    <t>7.10.1</t>
  </si>
  <si>
    <t>7.21.0 engine (7.25.1)</t>
  </si>
  <si>
    <t>LTTS (SV should retest)</t>
  </si>
  <si>
    <t>Linux</t>
  </si>
  <si>
    <t>LSS 7.0.9</t>
  </si>
  <si>
    <t>NOTE:  VP will support LSS only;  EP new orders will be LMS; upgrades to EP will support 7.0</t>
  </si>
  <si>
    <t>ASM 6.2</t>
  </si>
  <si>
    <t>JDK 1.6.29</t>
  </si>
  <si>
    <t>AAEP 6.0
SP2</t>
  </si>
  <si>
    <t>JDK 1.6.33</t>
  </si>
  <si>
    <t>Tomcat
6.0.35</t>
  </si>
  <si>
    <t>customer provided server
Red Hat ES 6.2/6.3 x86 64bit</t>
  </si>
  <si>
    <t>customer provided server
Red Hat ES 6.2/6.3 x86 32bit</t>
  </si>
  <si>
    <t>Nuance 10.2</t>
  </si>
  <si>
    <t>Nuance Vocalizer 5.7</t>
  </si>
  <si>
    <t>9.0.12 (or higher)(using NSS 5.1.x)</t>
  </si>
  <si>
    <t>Tomcat 6.0 (6.0.32+)</t>
  </si>
  <si>
    <t>POM 2.5 SP2</t>
  </si>
  <si>
    <t>POM 2.0 SP5, POM 2.5 SP1</t>
  </si>
  <si>
    <t>POM 2.0 SP4, POM 2.5</t>
  </si>
  <si>
    <r>
      <t xml:space="preserve">EP 6.0 SP2
</t>
    </r>
    <r>
      <rPr>
        <sz val="8"/>
        <color indexed="8"/>
        <rFont val="Arial"/>
        <family val="2"/>
      </rPr>
      <t>GA-12/10/2012</t>
    </r>
  </si>
  <si>
    <t xml:space="preserve">7.21.88                                7.4.96.7
</t>
  </si>
  <si>
    <t xml:space="preserve">7.0.10 patch 2                                                7.0.17 Patch 6 </t>
  </si>
  <si>
    <t>07.10.01.00                                    7.8.2.29</t>
  </si>
  <si>
    <t>7.20.9                                         7.8.6</t>
  </si>
  <si>
    <t>Windows Server 2008</t>
  </si>
  <si>
    <t>10.2.x - with EP 6.0 SP2 or higher (using NSS 6.2)</t>
  </si>
  <si>
    <t>Vocalizer 5.7 - with EP 6.0 SP2 or higher (using NSS 6.2)</t>
  </si>
  <si>
    <t>Updated to include Aura® Experience Portal SP2 support for Nuance/Loquendo releases.</t>
  </si>
  <si>
    <t>krisc@avaya.com</t>
  </si>
  <si>
    <t>Kris Chakravarthi</t>
  </si>
  <si>
    <t>908-848-5525</t>
  </si>
  <si>
    <t>Basking Ridge, NJ</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</si>
</sst>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407]d/\ mmm/\ yy;@"/>
  </numFmts>
  <fonts count="54">
    <font>
      <sz val="10"/>
      <name val="Arial"/>
      <family val="0"/>
    </font>
    <font>
      <sz val="11"/>
      <color indexed="8"/>
      <name val="Calibri"/>
      <family val="2"/>
    </font>
    <font>
      <sz val="8"/>
      <name val="Tahoma"/>
      <family val="2"/>
    </font>
    <font>
      <b/>
      <sz val="8"/>
      <name val="Tahoma"/>
      <family val="2"/>
    </font>
    <font>
      <sz val="8"/>
      <name val="Arial"/>
      <family val="2"/>
    </font>
    <font>
      <b/>
      <sz val="10"/>
      <name val="Arial"/>
      <family val="2"/>
    </font>
    <font>
      <b/>
      <sz val="12"/>
      <name val="Arial"/>
      <family val="2"/>
    </font>
    <font>
      <i/>
      <sz val="10"/>
      <name val="Arial"/>
      <family val="2"/>
    </font>
    <font>
      <sz val="10"/>
      <color indexed="55"/>
      <name val="Arial"/>
      <family val="2"/>
    </font>
    <font>
      <u val="single"/>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Verdana"/>
      <family val="2"/>
    </font>
    <font>
      <b/>
      <sz val="10"/>
      <name val="Verdana"/>
      <family val="2"/>
    </font>
    <font>
      <b/>
      <sz val="12"/>
      <color indexed="8"/>
      <name val="Verdana"/>
      <family val="2"/>
    </font>
    <font>
      <sz val="10"/>
      <color indexed="8"/>
      <name val="Verdana"/>
      <family val="2"/>
    </font>
    <font>
      <b/>
      <sz val="10"/>
      <color indexed="8"/>
      <name val="Verdana"/>
      <family val="2"/>
    </font>
    <font>
      <b/>
      <vertAlign val="superscript"/>
      <sz val="10"/>
      <color indexed="8"/>
      <name val="Cambria"/>
      <family val="1"/>
    </font>
    <font>
      <b/>
      <vertAlign val="superscript"/>
      <sz val="10"/>
      <color indexed="8"/>
      <name val="Wingdings 2"/>
      <family val="1"/>
    </font>
    <font>
      <vertAlign val="superscript"/>
      <sz val="10"/>
      <color indexed="8"/>
      <name val="Wingdings 2"/>
      <family val="1"/>
    </font>
    <font>
      <vertAlign val="superscript"/>
      <sz val="10"/>
      <color indexed="8"/>
      <name val="Verdana"/>
      <family val="2"/>
    </font>
    <font>
      <sz val="8"/>
      <color indexed="8"/>
      <name val="Verdana"/>
      <family val="2"/>
    </font>
    <font>
      <b/>
      <vertAlign val="superscript"/>
      <sz val="10"/>
      <color indexed="8"/>
      <name val="Verdana"/>
      <family val="2"/>
    </font>
    <font>
      <b/>
      <sz val="10"/>
      <color indexed="63"/>
      <name val="Verdana"/>
      <family val="2"/>
    </font>
    <font>
      <sz val="10"/>
      <color indexed="63"/>
      <name val="Verdana"/>
      <family val="2"/>
    </font>
    <font>
      <b/>
      <vertAlign val="superscript"/>
      <sz val="10"/>
      <name val="Arial"/>
      <family val="2"/>
    </font>
    <font>
      <vertAlign val="superscript"/>
      <sz val="10"/>
      <name val="Arial"/>
      <family val="2"/>
    </font>
    <font>
      <sz val="8"/>
      <color indexed="55"/>
      <name val="Arial"/>
      <family val="2"/>
    </font>
    <font>
      <u val="single"/>
      <sz val="10"/>
      <name val="Arial"/>
      <family val="2"/>
    </font>
    <font>
      <sz val="8"/>
      <name val="Verdana"/>
      <family val="2"/>
    </font>
    <font>
      <b/>
      <sz val="14"/>
      <name val="Arial"/>
      <family val="2"/>
    </font>
    <font>
      <sz val="10"/>
      <color indexed="12"/>
      <name val="Arial"/>
      <family val="2"/>
    </font>
    <font>
      <b/>
      <sz val="8"/>
      <name val="Arial"/>
      <family val="2"/>
    </font>
    <font>
      <b/>
      <u val="single"/>
      <sz val="10"/>
      <color indexed="12"/>
      <name val="Arial"/>
      <family val="2"/>
    </font>
    <font>
      <sz val="9"/>
      <name val="Arial"/>
      <family val="2"/>
    </font>
    <font>
      <b/>
      <sz val="9"/>
      <name val="Arial"/>
      <family val="2"/>
    </font>
    <font>
      <b/>
      <sz val="10"/>
      <color indexed="8"/>
      <name val="Arial"/>
      <family val="2"/>
    </font>
    <font>
      <sz val="8"/>
      <color indexed="8"/>
      <name val="Arial"/>
      <family val="2"/>
    </font>
    <font>
      <b/>
      <sz val="8"/>
      <color indexed="8"/>
      <name val="Arial"/>
      <family val="2"/>
    </font>
    <font>
      <b/>
      <sz val="11"/>
      <color indexed="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13"/>
        <bgColor indexed="64"/>
      </patternFill>
    </fill>
    <fill>
      <patternFill patternType="solid">
        <fgColor rgb="FFFFFF99"/>
        <bgColor indexed="64"/>
      </patternFill>
    </fill>
    <fill>
      <patternFill patternType="solid">
        <fgColor theme="0" tint="-0.24997000396251678"/>
        <bgColor indexed="64"/>
      </patternFill>
    </fill>
    <fill>
      <patternFill patternType="solid">
        <fgColor theme="0"/>
        <bgColor indexed="64"/>
      </patternFill>
    </fill>
    <fill>
      <patternFill patternType="solid">
        <fgColor indexed="41"/>
        <bgColor indexed="64"/>
      </patternFill>
    </fill>
    <fill>
      <patternFill patternType="solid">
        <fgColor rgb="FFCCFFCC"/>
        <bgColor indexed="64"/>
      </patternFill>
    </fill>
    <fill>
      <patternFill patternType="solid">
        <fgColor rgb="FFCCFFCC"/>
        <bgColor indexed="64"/>
      </patternFill>
    </fill>
    <fill>
      <patternFill patternType="solid">
        <fgColor rgb="FFFF8080"/>
        <bgColor indexed="64"/>
      </patternFill>
    </fill>
    <fill>
      <patternFill patternType="solid">
        <fgColor rgb="FFFFCC99"/>
        <bgColor indexed="64"/>
      </patternFill>
    </fill>
    <fill>
      <patternFill patternType="solid">
        <fgColor rgb="FFFF9900"/>
        <bgColor indexed="64"/>
      </patternFill>
    </fill>
  </fills>
  <borders count="8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right/>
      <top/>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medium"/>
    </border>
    <border>
      <left style="thin"/>
      <right style="medium"/>
      <top style="medium"/>
      <bottom style="medium"/>
    </border>
    <border>
      <left style="medium"/>
      <right/>
      <top/>
      <bottom/>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bottom/>
    </border>
    <border>
      <left style="thin"/>
      <right style="thin"/>
      <top/>
      <bottom style="thin"/>
    </border>
    <border>
      <left style="medium"/>
      <right style="medium"/>
      <top/>
      <bottom style="medium"/>
    </border>
    <border>
      <left style="medium"/>
      <right/>
      <top/>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medium"/>
      <right style="medium"/>
      <top style="medium"/>
      <bottom/>
    </border>
    <border>
      <left style="medium"/>
      <right style="medium"/>
      <top/>
      <bottom/>
    </border>
    <border>
      <left style="medium"/>
      <right style="medium"/>
      <top/>
      <bottom style="thin"/>
    </border>
    <border>
      <left style="thin"/>
      <right/>
      <top style="thin"/>
      <bottom style="thin"/>
    </border>
    <border>
      <left/>
      <right/>
      <top style="thin"/>
      <bottom style="thin"/>
    </border>
    <border>
      <left/>
      <right style="thin"/>
      <top style="thin"/>
      <bottom style="thin"/>
    </border>
    <border>
      <left style="thin"/>
      <right/>
      <top style="thin"/>
      <bottom style="medium"/>
    </border>
    <border>
      <left style="medium"/>
      <right style="thin"/>
      <top style="medium"/>
      <bottom style="thin"/>
    </border>
    <border>
      <left style="medium"/>
      <right/>
      <top style="medium"/>
      <bottom style="thin"/>
    </border>
    <border>
      <left style="medium"/>
      <right/>
      <top/>
      <bottom style="thin"/>
    </border>
    <border>
      <left style="medium"/>
      <right/>
      <top style="thin"/>
      <bottom style="thin"/>
    </border>
    <border>
      <left style="medium"/>
      <right/>
      <top style="thin"/>
      <bottom style="medium"/>
    </border>
    <border>
      <left style="medium"/>
      <right/>
      <top style="medium"/>
      <bottom style="medium"/>
    </border>
    <border>
      <left/>
      <right style="thin"/>
      <top style="medium"/>
      <bottom style="thin"/>
    </border>
    <border>
      <left/>
      <right style="medium"/>
      <top/>
      <bottom/>
    </border>
    <border>
      <left/>
      <right style="medium"/>
      <top style="medium"/>
      <bottom style="thin"/>
    </border>
    <border>
      <left/>
      <right style="medium"/>
      <top style="medium"/>
      <bottom style="medium"/>
    </border>
    <border>
      <left/>
      <right style="medium"/>
      <top style="thin"/>
      <bottom style="thin"/>
    </border>
    <border>
      <left style="thin"/>
      <right style="thin"/>
      <top style="thin"/>
      <bottom/>
    </border>
    <border>
      <left/>
      <right style="thin"/>
      <top/>
      <bottom/>
    </border>
    <border>
      <left style="thin"/>
      <right/>
      <top/>
      <bottom/>
    </border>
    <border>
      <left style="medium"/>
      <right/>
      <top style="medium"/>
      <bottom/>
    </border>
    <border>
      <left style="thin"/>
      <right/>
      <top/>
      <bottom style="thin"/>
    </border>
    <border>
      <left/>
      <right/>
      <top/>
      <bottom style="thin"/>
    </border>
    <border>
      <left/>
      <right style="medium"/>
      <top/>
      <bottom style="thin"/>
    </border>
    <border>
      <left/>
      <right style="thin"/>
      <top/>
      <bottom style="thin"/>
    </border>
    <border>
      <left/>
      <right/>
      <top style="thin"/>
      <bottom style="medium"/>
    </border>
    <border>
      <left style="medium"/>
      <right style="thin"/>
      <top style="thin"/>
      <bottom/>
    </border>
    <border>
      <left style="thin"/>
      <right style="medium"/>
      <top style="thin"/>
      <bottom/>
    </border>
    <border>
      <left style="medium"/>
      <right style="medium"/>
      <top style="thin"/>
      <bottom/>
    </border>
    <border>
      <left style="thin"/>
      <right/>
      <top style="thin"/>
      <bottom/>
    </border>
    <border>
      <left style="thin"/>
      <right style="thin"/>
      <top style="medium"/>
      <bottom/>
    </border>
    <border>
      <left/>
      <right/>
      <top style="medium"/>
      <bottom/>
    </border>
    <border>
      <left style="thin"/>
      <right/>
      <top style="medium"/>
      <bottom/>
    </border>
    <border>
      <left style="thick"/>
      <right style="thin"/>
      <top/>
      <bottom style="thin"/>
    </border>
    <border>
      <left style="thick"/>
      <right style="thin"/>
      <top style="thin"/>
      <bottom style="thin"/>
    </border>
    <border>
      <left style="thin"/>
      <right style="thick"/>
      <top style="thin"/>
      <bottom style="thin"/>
    </border>
    <border>
      <left style="thick"/>
      <right/>
      <top/>
      <bottom/>
    </border>
    <border>
      <left/>
      <right style="thin"/>
      <top style="thin"/>
      <bottom/>
    </border>
    <border>
      <left style="medium"/>
      <right style="thin"/>
      <top style="medium"/>
      <bottom/>
    </border>
    <border>
      <left style="medium"/>
      <right style="thin"/>
      <top/>
      <bottom style="medium"/>
    </border>
    <border>
      <left style="thin"/>
      <right style="medium"/>
      <top style="medium"/>
      <bottom/>
    </border>
    <border>
      <left style="thin"/>
      <right style="medium"/>
      <top/>
      <bottom style="medium"/>
    </border>
    <border>
      <left/>
      <right/>
      <top style="thin"/>
      <bottom/>
    </border>
    <border>
      <left style="thick"/>
      <right/>
      <top style="thin"/>
      <bottom style="thin"/>
    </border>
    <border>
      <left/>
      <right style="medium"/>
      <top style="thin"/>
      <bottom style="medium"/>
    </border>
    <border>
      <left/>
      <right style="medium"/>
      <top/>
      <bottom style="medium"/>
    </border>
    <border>
      <left/>
      <right/>
      <top style="medium"/>
      <bottom style="medium"/>
    </border>
    <border>
      <left/>
      <right style="medium"/>
      <top style="thin"/>
      <bottom/>
    </border>
    <border>
      <left/>
      <right style="medium"/>
      <top style="medium"/>
      <bottom/>
    </border>
    <border>
      <left style="medium"/>
      <right/>
      <top style="thin"/>
      <bottom/>
    </border>
    <border>
      <left/>
      <right/>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9"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1" fillId="0" borderId="0">
      <alignment/>
      <protection/>
    </xf>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643">
    <xf numFmtId="0" fontId="0" fillId="0" borderId="0" xfId="0" applyAlignment="1">
      <alignment/>
    </xf>
    <xf numFmtId="164" fontId="0" fillId="0" borderId="0" xfId="0" applyNumberFormat="1" applyAlignment="1">
      <alignment/>
    </xf>
    <xf numFmtId="0" fontId="0" fillId="0" borderId="0" xfId="0"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Border="1" applyAlignment="1">
      <alignment/>
    </xf>
    <xf numFmtId="0" fontId="5" fillId="0" borderId="0" xfId="0" applyFont="1" applyAlignment="1">
      <alignment/>
    </xf>
    <xf numFmtId="0" fontId="4" fillId="20" borderId="10" xfId="0" applyFont="1" applyFill="1" applyBorder="1" applyAlignment="1">
      <alignment horizontal="left" vertical="center" wrapText="1"/>
    </xf>
    <xf numFmtId="0" fontId="26" fillId="0" borderId="0" xfId="0" applyFont="1" applyAlignment="1">
      <alignment/>
    </xf>
    <xf numFmtId="0" fontId="26" fillId="0" borderId="10" xfId="0" applyFont="1" applyBorder="1" applyAlignment="1">
      <alignment horizontal="center" vertical="top"/>
    </xf>
    <xf numFmtId="0" fontId="26" fillId="0" borderId="10" xfId="0" applyFont="1" applyFill="1" applyBorder="1" applyAlignment="1">
      <alignment horizontal="center" vertical="top" wrapText="1"/>
    </xf>
    <xf numFmtId="0" fontId="29" fillId="0" borderId="0" xfId="60" applyFont="1" applyBorder="1" applyAlignment="1">
      <alignment horizontal="center" vertical="center"/>
      <protection/>
    </xf>
    <xf numFmtId="0" fontId="29" fillId="0" borderId="0" xfId="60" applyFont="1" applyBorder="1" applyAlignment="1">
      <alignment horizontal="left" vertical="center"/>
      <protection/>
    </xf>
    <xf numFmtId="0" fontId="29" fillId="0" borderId="0" xfId="60" applyFont="1" applyBorder="1" applyAlignment="1">
      <alignment horizontal="centerContinuous" vertical="top"/>
      <protection/>
    </xf>
    <xf numFmtId="0" fontId="29" fillId="0" borderId="0" xfId="60" applyFont="1" applyBorder="1" applyAlignment="1">
      <alignment horizontal="left" vertical="top"/>
      <protection/>
    </xf>
    <xf numFmtId="0" fontId="30" fillId="0" borderId="11" xfId="60" applyFont="1" applyBorder="1" applyAlignment="1">
      <alignment horizontal="left" vertical="center" indent="1"/>
      <protection/>
    </xf>
    <xf numFmtId="0" fontId="29" fillId="0" borderId="0" xfId="60" applyFont="1" applyBorder="1" applyAlignment="1">
      <alignment horizontal="center" vertical="top"/>
      <protection/>
    </xf>
    <xf numFmtId="0" fontId="30" fillId="0" borderId="12" xfId="60" applyFont="1" applyBorder="1" applyAlignment="1">
      <alignment horizontal="left" vertical="center" wrapText="1"/>
      <protection/>
    </xf>
    <xf numFmtId="0" fontId="30" fillId="0" borderId="12" xfId="60" applyFont="1" applyBorder="1" applyAlignment="1">
      <alignment horizontal="center" vertical="center"/>
      <protection/>
    </xf>
    <xf numFmtId="0" fontId="30" fillId="0" borderId="0" xfId="60" applyFont="1" applyBorder="1" applyAlignment="1">
      <alignment horizontal="center" vertical="center"/>
      <protection/>
    </xf>
    <xf numFmtId="0" fontId="29" fillId="0" borderId="13" xfId="60" applyFont="1" applyBorder="1" applyAlignment="1">
      <alignment horizontal="center" vertical="center" wrapText="1"/>
      <protection/>
    </xf>
    <xf numFmtId="0" fontId="29" fillId="0" borderId="13" xfId="60" applyFont="1" applyFill="1" applyBorder="1" applyAlignment="1">
      <alignment horizontal="center" vertical="center" wrapText="1"/>
      <protection/>
    </xf>
    <xf numFmtId="0" fontId="29" fillId="0" borderId="0" xfId="60" applyFont="1" applyBorder="1" applyAlignment="1">
      <alignment horizontal="centerContinuous" vertical="center"/>
      <protection/>
    </xf>
    <xf numFmtId="0" fontId="29" fillId="0" borderId="14" xfId="60" applyFont="1" applyBorder="1" applyAlignment="1">
      <alignment horizontal="center" vertical="center" wrapText="1"/>
      <protection/>
    </xf>
    <xf numFmtId="0" fontId="29" fillId="0" borderId="14" xfId="60" applyFont="1" applyFill="1" applyBorder="1" applyAlignment="1">
      <alignment horizontal="center" vertical="center" wrapText="1"/>
      <protection/>
    </xf>
    <xf numFmtId="0" fontId="29" fillId="0" borderId="15" xfId="60" applyFont="1" applyBorder="1" applyAlignment="1">
      <alignment horizontal="center" vertical="center" wrapText="1"/>
      <protection/>
    </xf>
    <xf numFmtId="0" fontId="29" fillId="20" borderId="15" xfId="60" applyFont="1" applyFill="1" applyBorder="1" applyAlignment="1">
      <alignment horizontal="center" vertical="center" wrapText="1"/>
      <protection/>
    </xf>
    <xf numFmtId="0" fontId="29" fillId="0" borderId="15" xfId="60" applyFont="1" applyFill="1" applyBorder="1" applyAlignment="1">
      <alignment horizontal="center" vertical="center" wrapText="1"/>
      <protection/>
    </xf>
    <xf numFmtId="0" fontId="30" fillId="0" borderId="0" xfId="60" applyFont="1" applyBorder="1" applyAlignment="1">
      <alignment horizontal="left" vertical="top" wrapText="1"/>
      <protection/>
    </xf>
    <xf numFmtId="0" fontId="29" fillId="20" borderId="12" xfId="60" applyFont="1" applyFill="1" applyBorder="1" applyAlignment="1">
      <alignment horizontal="center" vertical="center" wrapText="1"/>
      <protection/>
    </xf>
    <xf numFmtId="0" fontId="29" fillId="0" borderId="12" xfId="60" applyFont="1" applyFill="1" applyBorder="1" applyAlignment="1">
      <alignment horizontal="center" vertical="center" wrapText="1"/>
      <protection/>
    </xf>
    <xf numFmtId="0" fontId="29" fillId="20" borderId="12" xfId="60" applyFont="1" applyFill="1" applyBorder="1" applyAlignment="1">
      <alignment horizontal="center" vertical="center"/>
      <protection/>
    </xf>
    <xf numFmtId="0" fontId="30" fillId="0" borderId="12" xfId="60" applyFont="1" applyBorder="1" applyAlignment="1">
      <alignment horizontal="left" vertical="top" wrapText="1"/>
      <protection/>
    </xf>
    <xf numFmtId="0" fontId="29" fillId="0" borderId="12" xfId="60" applyFont="1" applyFill="1" applyBorder="1" applyAlignment="1">
      <alignment horizontal="center" vertical="center"/>
      <protection/>
    </xf>
    <xf numFmtId="0" fontId="30" fillId="0" borderId="16" xfId="60" applyFont="1" applyBorder="1" applyAlignment="1">
      <alignment horizontal="left" vertical="top"/>
      <protection/>
    </xf>
    <xf numFmtId="0" fontId="30" fillId="0" borderId="17" xfId="60" applyFont="1" applyBorder="1" applyAlignment="1">
      <alignment horizontal="left" vertical="top"/>
      <protection/>
    </xf>
    <xf numFmtId="0" fontId="29" fillId="0" borderId="18" xfId="60" applyFont="1" applyBorder="1" applyAlignment="1">
      <alignment horizontal="left" vertical="center" indent="1"/>
      <protection/>
    </xf>
    <xf numFmtId="0" fontId="29" fillId="0" borderId="0" xfId="60" applyFont="1" applyBorder="1" applyAlignment="1">
      <alignment horizontal="left" vertical="center" indent="1"/>
      <protection/>
    </xf>
    <xf numFmtId="49" fontId="37" fillId="0" borderId="19" xfId="60" applyNumberFormat="1" applyFont="1" applyBorder="1" applyAlignment="1">
      <alignment horizontal="left" vertical="center" wrapText="1"/>
      <protection/>
    </xf>
    <xf numFmtId="49" fontId="37" fillId="0" borderId="20" xfId="60" applyNumberFormat="1" applyFont="1" applyBorder="1" applyAlignment="1">
      <alignment horizontal="left" vertical="center" wrapText="1"/>
      <protection/>
    </xf>
    <xf numFmtId="49" fontId="38" fillId="0" borderId="21" xfId="60" applyNumberFormat="1" applyFont="1" applyBorder="1" applyAlignment="1">
      <alignment horizontal="left" vertical="center" wrapText="1"/>
      <protection/>
    </xf>
    <xf numFmtId="49" fontId="38" fillId="0" borderId="22" xfId="60" applyNumberFormat="1" applyFont="1" applyBorder="1" applyAlignment="1">
      <alignment horizontal="left" vertical="center" wrapText="1"/>
      <protection/>
    </xf>
    <xf numFmtId="0" fontId="29" fillId="0" borderId="0" xfId="60" applyFont="1" applyBorder="1" applyAlignment="1">
      <alignment horizontal="left" vertical="center" wrapText="1"/>
      <protection/>
    </xf>
    <xf numFmtId="0" fontId="29" fillId="0" borderId="0" xfId="60" applyNumberFormat="1" applyFont="1" applyBorder="1" applyAlignment="1">
      <alignment horizontal="left" vertical="center" wrapText="1"/>
      <protection/>
    </xf>
    <xf numFmtId="0" fontId="29" fillId="0" borderId="0" xfId="60" applyFont="1" applyBorder="1" applyAlignment="1">
      <alignment horizontal="center" vertical="center" wrapText="1"/>
      <protection/>
    </xf>
    <xf numFmtId="49" fontId="38" fillId="0" borderId="21" xfId="60" applyNumberFormat="1" applyFont="1" applyFill="1" applyBorder="1" applyAlignment="1">
      <alignment horizontal="left" vertical="center" wrapText="1"/>
      <protection/>
    </xf>
    <xf numFmtId="49" fontId="38" fillId="0" borderId="22" xfId="60" applyNumberFormat="1" applyFont="1" applyFill="1" applyBorder="1" applyAlignment="1">
      <alignment horizontal="left" vertical="center" wrapText="1"/>
      <protection/>
    </xf>
    <xf numFmtId="49" fontId="38" fillId="0" borderId="23" xfId="60" applyNumberFormat="1" applyFont="1" applyFill="1" applyBorder="1" applyAlignment="1">
      <alignment horizontal="left" vertical="center" wrapText="1"/>
      <protection/>
    </xf>
    <xf numFmtId="49" fontId="38" fillId="0" borderId="24" xfId="60" applyNumberFormat="1" applyFont="1" applyFill="1" applyBorder="1" applyAlignment="1">
      <alignment horizontal="left" vertical="center" wrapText="1"/>
      <protection/>
    </xf>
    <xf numFmtId="0" fontId="0" fillId="0" borderId="0" xfId="0" applyFont="1" applyAlignment="1">
      <alignment/>
    </xf>
    <xf numFmtId="0" fontId="0" fillId="0" borderId="0" xfId="0" applyFont="1" applyFill="1" applyBorder="1" applyAlignment="1">
      <alignment vertical="top" wrapText="1"/>
    </xf>
    <xf numFmtId="0" fontId="0" fillId="24" borderId="10" xfId="0" applyFont="1" applyFill="1" applyBorder="1" applyAlignment="1">
      <alignment horizontal="center" vertical="top"/>
    </xf>
    <xf numFmtId="164" fontId="0" fillId="24" borderId="10" xfId="0" applyNumberFormat="1" applyFont="1" applyFill="1" applyBorder="1" applyAlignment="1">
      <alignment horizontal="center"/>
    </xf>
    <xf numFmtId="0" fontId="0" fillId="24" borderId="0" xfId="0" applyFont="1" applyFill="1" applyAlignment="1">
      <alignment horizontal="center"/>
    </xf>
    <xf numFmtId="49" fontId="0" fillId="24" borderId="10" xfId="0" applyNumberFormat="1" applyFont="1" applyFill="1" applyBorder="1" applyAlignment="1">
      <alignment horizontal="center"/>
    </xf>
    <xf numFmtId="49" fontId="4" fillId="24" borderId="10" xfId="0" applyNumberFormat="1" applyFont="1" applyFill="1" applyBorder="1" applyAlignment="1">
      <alignment horizontal="center"/>
    </xf>
    <xf numFmtId="0" fontId="6" fillId="24" borderId="10" xfId="0" applyFont="1" applyFill="1" applyBorder="1" applyAlignment="1">
      <alignment horizontal="center" vertical="top"/>
    </xf>
    <xf numFmtId="0" fontId="28" fillId="0" borderId="0" xfId="60" applyFont="1" applyFill="1" applyBorder="1" applyAlignment="1">
      <alignment horizontal="left" vertical="center" indent="1"/>
      <protection/>
    </xf>
    <xf numFmtId="0" fontId="0" fillId="0" borderId="25" xfId="0" applyBorder="1" applyAlignment="1">
      <alignment vertical="center"/>
    </xf>
    <xf numFmtId="0" fontId="0" fillId="20" borderId="25" xfId="0" applyFill="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10" xfId="0" applyFont="1" applyBorder="1" applyAlignment="1">
      <alignment horizontal="center" vertical="center"/>
    </xf>
    <xf numFmtId="0" fontId="5" fillId="0" borderId="27" xfId="0" applyFont="1" applyBorder="1" applyAlignment="1">
      <alignment horizontal="left" wrapText="1"/>
    </xf>
    <xf numFmtId="0" fontId="5" fillId="20" borderId="10" xfId="0" applyFont="1" applyFill="1" applyBorder="1" applyAlignment="1">
      <alignment horizontal="center" vertical="center" wrapText="1"/>
    </xf>
    <xf numFmtId="0" fontId="5" fillId="20" borderId="22" xfId="0" applyFont="1" applyFill="1" applyBorder="1" applyAlignment="1">
      <alignment horizontal="center" vertical="center" wrapText="1"/>
    </xf>
    <xf numFmtId="0" fontId="5" fillId="20" borderId="28" xfId="0" applyFont="1" applyFill="1" applyBorder="1" applyAlignment="1">
      <alignment horizontal="center" vertical="center" wrapText="1"/>
    </xf>
    <xf numFmtId="0" fontId="26" fillId="0" borderId="26" xfId="0" applyFont="1" applyBorder="1" applyAlignment="1">
      <alignment horizontal="center" vertical="top"/>
    </xf>
    <xf numFmtId="0" fontId="26" fillId="0" borderId="26" xfId="0" applyFont="1" applyFill="1" applyBorder="1" applyAlignment="1">
      <alignment horizontal="center" vertical="top" wrapText="1"/>
    </xf>
    <xf numFmtId="0" fontId="26" fillId="0" borderId="26" xfId="0" applyFont="1" applyFill="1" applyBorder="1" applyAlignment="1">
      <alignment horizontal="center" vertical="top"/>
    </xf>
    <xf numFmtId="0" fontId="27" fillId="20" borderId="29" xfId="0" applyFont="1" applyFill="1" applyBorder="1" applyAlignment="1">
      <alignment horizontal="center"/>
    </xf>
    <xf numFmtId="0" fontId="27" fillId="20" borderId="30" xfId="0" applyFont="1" applyFill="1" applyBorder="1" applyAlignment="1">
      <alignment horizontal="center"/>
    </xf>
    <xf numFmtId="0" fontId="0" fillId="15" borderId="29" xfId="0" applyFont="1" applyFill="1" applyBorder="1" applyAlignment="1">
      <alignment horizontal="center"/>
    </xf>
    <xf numFmtId="0" fontId="0" fillId="9" borderId="10" xfId="0" applyFont="1" applyFill="1" applyBorder="1" applyAlignment="1">
      <alignment horizontal="center"/>
    </xf>
    <xf numFmtId="0" fontId="0" fillId="15" borderId="10" xfId="0" applyFont="1" applyFill="1" applyBorder="1" applyAlignment="1">
      <alignment horizontal="center"/>
    </xf>
    <xf numFmtId="0" fontId="0" fillId="22" borderId="10" xfId="0" applyFont="1" applyFill="1" applyBorder="1" applyAlignment="1">
      <alignment horizontal="center"/>
    </xf>
    <xf numFmtId="0" fontId="0" fillId="4" borderId="10" xfId="0" applyFont="1" applyFill="1" applyBorder="1" applyAlignment="1">
      <alignment horizontal="center"/>
    </xf>
    <xf numFmtId="0" fontId="0" fillId="22" borderId="10" xfId="0" applyFont="1" applyFill="1" applyBorder="1" applyAlignment="1">
      <alignment horizontal="center" vertical="top" wrapText="1"/>
    </xf>
    <xf numFmtId="0" fontId="0" fillId="7" borderId="10" xfId="0" applyFont="1" applyFill="1" applyBorder="1" applyAlignment="1">
      <alignment horizontal="center"/>
    </xf>
    <xf numFmtId="0" fontId="0" fillId="9" borderId="22" xfId="0" applyFont="1" applyFill="1" applyBorder="1" applyAlignment="1">
      <alignment horizontal="center"/>
    </xf>
    <xf numFmtId="0" fontId="0" fillId="7" borderId="31" xfId="0" applyFont="1" applyFill="1" applyBorder="1" applyAlignment="1">
      <alignment horizontal="center"/>
    </xf>
    <xf numFmtId="0" fontId="0" fillId="15" borderId="31" xfId="0" applyFont="1" applyFill="1" applyBorder="1" applyAlignment="1">
      <alignment horizontal="center"/>
    </xf>
    <xf numFmtId="0" fontId="0" fillId="9" borderId="31" xfId="0" applyFont="1" applyFill="1" applyBorder="1" applyAlignment="1">
      <alignment horizontal="center"/>
    </xf>
    <xf numFmtId="0" fontId="0" fillId="9" borderId="24" xfId="0" applyFont="1" applyFill="1" applyBorder="1" applyAlignment="1">
      <alignment horizontal="center"/>
    </xf>
    <xf numFmtId="0" fontId="30" fillId="20" borderId="29" xfId="60" applyFont="1" applyFill="1" applyBorder="1" applyAlignment="1">
      <alignment horizontal="center" vertical="center"/>
      <protection/>
    </xf>
    <xf numFmtId="0" fontId="30" fillId="20" borderId="30" xfId="60" applyFont="1" applyFill="1" applyBorder="1" applyAlignment="1">
      <alignment horizontal="center" vertical="center"/>
      <protection/>
    </xf>
    <xf numFmtId="0" fontId="30" fillId="0" borderId="32" xfId="60" applyFont="1" applyBorder="1" applyAlignment="1">
      <alignment horizontal="left" vertical="center" wrapText="1"/>
      <protection/>
    </xf>
    <xf numFmtId="0" fontId="26" fillId="20" borderId="0" xfId="60" applyFont="1" applyFill="1" applyBorder="1" applyAlignment="1">
      <alignment horizontal="left" vertical="center"/>
      <protection/>
    </xf>
    <xf numFmtId="0" fontId="0" fillId="9" borderId="21" xfId="0" applyFont="1" applyFill="1" applyBorder="1" applyAlignment="1">
      <alignment horizontal="center"/>
    </xf>
    <xf numFmtId="0" fontId="29" fillId="20" borderId="33" xfId="60" applyFont="1" applyFill="1" applyBorder="1" applyAlignment="1">
      <alignment horizontal="center" vertical="center" wrapText="1"/>
      <protection/>
    </xf>
    <xf numFmtId="0" fontId="29" fillId="20" borderId="33" xfId="60" applyFont="1" applyFill="1" applyBorder="1" applyAlignment="1">
      <alignment horizontal="center" vertical="center"/>
      <protection/>
    </xf>
    <xf numFmtId="0" fontId="4" fillId="0" borderId="10" xfId="0" applyFont="1" applyBorder="1" applyAlignment="1">
      <alignment/>
    </xf>
    <xf numFmtId="164" fontId="4" fillId="0" borderId="10" xfId="0" applyNumberFormat="1" applyFont="1" applyBorder="1" applyAlignment="1">
      <alignment/>
    </xf>
    <xf numFmtId="0" fontId="4" fillId="0" borderId="26" xfId="0" applyFont="1" applyBorder="1" applyAlignment="1">
      <alignment horizontal="center" vertical="top"/>
    </xf>
    <xf numFmtId="0" fontId="29" fillId="0" borderId="34" xfId="60" applyFont="1" applyBorder="1" applyAlignment="1">
      <alignment horizontal="center" vertical="center" wrapText="1"/>
      <protection/>
    </xf>
    <xf numFmtId="0" fontId="29" fillId="0" borderId="34" xfId="60" applyFont="1" applyFill="1" applyBorder="1" applyAlignment="1">
      <alignment horizontal="center" vertical="center" wrapText="1"/>
      <protection/>
    </xf>
    <xf numFmtId="0" fontId="30" fillId="0" borderId="35" xfId="60" applyFont="1" applyBorder="1" applyAlignment="1">
      <alignment horizontal="left" vertical="center" wrapText="1"/>
      <protection/>
    </xf>
    <xf numFmtId="0" fontId="30" fillId="0" borderId="36" xfId="60" applyFont="1" applyBorder="1" applyAlignment="1">
      <alignment horizontal="center" vertical="center" wrapText="1"/>
      <protection/>
    </xf>
    <xf numFmtId="0" fontId="30" fillId="0" borderId="36" xfId="60" applyFont="1" applyBorder="1" applyAlignment="1">
      <alignment horizontal="center" vertical="center"/>
      <protection/>
    </xf>
    <xf numFmtId="0" fontId="30" fillId="0" borderId="37" xfId="60" applyFont="1" applyBorder="1" applyAlignment="1">
      <alignment horizontal="center" vertical="center"/>
      <protection/>
    </xf>
    <xf numFmtId="0" fontId="0" fillId="0" borderId="35" xfId="0" applyBorder="1" applyAlignment="1">
      <alignment horizontal="center" vertical="top"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0" fillId="0" borderId="38" xfId="0" applyBorder="1" applyAlignment="1">
      <alignment horizontal="center" vertical="top" wrapText="1"/>
    </xf>
    <xf numFmtId="0" fontId="26" fillId="0" borderId="31" xfId="0" applyFont="1" applyBorder="1" applyAlignment="1">
      <alignment horizontal="center"/>
    </xf>
    <xf numFmtId="0" fontId="27" fillId="20" borderId="39" xfId="0" applyFont="1" applyFill="1" applyBorder="1" applyAlignment="1">
      <alignment horizontal="center"/>
    </xf>
    <xf numFmtId="0" fontId="26" fillId="0" borderId="19" xfId="0" applyFont="1" applyBorder="1" applyAlignment="1">
      <alignment horizontal="center" vertical="top"/>
    </xf>
    <xf numFmtId="0" fontId="26" fillId="0" borderId="20" xfId="0" applyFont="1" applyFill="1" applyBorder="1" applyAlignment="1">
      <alignment horizontal="center" vertical="top" wrapText="1"/>
    </xf>
    <xf numFmtId="0" fontId="26" fillId="0" borderId="21" xfId="0" applyFont="1" applyBorder="1" applyAlignment="1">
      <alignment horizontal="center" vertical="top"/>
    </xf>
    <xf numFmtId="0" fontId="26" fillId="0" borderId="22" xfId="0" applyFont="1" applyFill="1" applyBorder="1" applyAlignment="1">
      <alignment horizontal="center" vertical="top" wrapText="1"/>
    </xf>
    <xf numFmtId="0" fontId="26" fillId="0" borderId="23" xfId="0" applyFont="1" applyBorder="1" applyAlignment="1">
      <alignment horizontal="center" vertical="top"/>
    </xf>
    <xf numFmtId="0" fontId="26" fillId="0" borderId="31" xfId="0" applyFont="1" applyBorder="1" applyAlignment="1">
      <alignment horizontal="center" vertical="top"/>
    </xf>
    <xf numFmtId="0" fontId="26" fillId="0" borderId="31" xfId="0" applyFont="1" applyFill="1" applyBorder="1" applyAlignment="1">
      <alignment horizontal="center" vertical="top"/>
    </xf>
    <xf numFmtId="0" fontId="26" fillId="0" borderId="24" xfId="0" applyFont="1" applyFill="1" applyBorder="1" applyAlignment="1">
      <alignment horizontal="center" vertical="top"/>
    </xf>
    <xf numFmtId="0" fontId="26" fillId="0" borderId="19" xfId="0" applyFont="1" applyFill="1" applyBorder="1" applyAlignment="1">
      <alignment horizontal="center" vertical="top"/>
    </xf>
    <xf numFmtId="0" fontId="26" fillId="0" borderId="21" xfId="0" applyFont="1" applyFill="1" applyBorder="1" applyAlignment="1">
      <alignment horizontal="center" vertical="top"/>
    </xf>
    <xf numFmtId="0" fontId="26" fillId="0" borderId="23" xfId="0" applyFont="1" applyFill="1" applyBorder="1" applyAlignment="1">
      <alignment horizontal="center" vertical="top"/>
    </xf>
    <xf numFmtId="0" fontId="26" fillId="0" borderId="31" xfId="0" applyFont="1" applyFill="1" applyBorder="1" applyAlignment="1">
      <alignment horizontal="center" vertical="top" wrapText="1"/>
    </xf>
    <xf numFmtId="0" fontId="30" fillId="20" borderId="40" xfId="60" applyFont="1" applyFill="1" applyBorder="1" applyAlignment="1">
      <alignment horizontal="center" vertical="center" wrapText="1"/>
      <protection/>
    </xf>
    <xf numFmtId="0" fontId="29" fillId="0" borderId="41" xfId="60" applyFont="1" applyBorder="1" applyAlignment="1">
      <alignment horizontal="center" vertical="center" wrapText="1"/>
      <protection/>
    </xf>
    <xf numFmtId="0" fontId="29" fillId="0" borderId="42" xfId="60" applyFont="1" applyBorder="1" applyAlignment="1">
      <alignment horizontal="center" vertical="center" wrapText="1"/>
      <protection/>
    </xf>
    <xf numFmtId="0" fontId="29" fillId="0" borderId="43" xfId="60" applyFont="1" applyBorder="1" applyAlignment="1">
      <alignment horizontal="center" vertical="center" wrapText="1"/>
      <protection/>
    </xf>
    <xf numFmtId="0" fontId="29" fillId="20" borderId="18" xfId="60" applyFont="1" applyFill="1" applyBorder="1" applyAlignment="1">
      <alignment horizontal="center" vertical="center" wrapText="1"/>
      <protection/>
    </xf>
    <xf numFmtId="0" fontId="29" fillId="0" borderId="40" xfId="60" applyFont="1" applyFill="1" applyBorder="1" applyAlignment="1">
      <alignment horizontal="center" vertical="center" wrapText="1"/>
      <protection/>
    </xf>
    <xf numFmtId="0" fontId="29" fillId="20" borderId="43" xfId="60" applyFont="1" applyFill="1" applyBorder="1" applyAlignment="1">
      <alignment horizontal="center" vertical="center" wrapText="1"/>
      <protection/>
    </xf>
    <xf numFmtId="0" fontId="29" fillId="0" borderId="42" xfId="60" applyFont="1" applyFill="1" applyBorder="1" applyAlignment="1">
      <alignment horizontal="center" vertical="center" wrapText="1"/>
      <protection/>
    </xf>
    <xf numFmtId="0" fontId="29" fillId="0" borderId="40" xfId="60" applyFont="1" applyBorder="1" applyAlignment="1">
      <alignment horizontal="center" vertical="center" wrapText="1"/>
      <protection/>
    </xf>
    <xf numFmtId="0" fontId="30" fillId="0" borderId="44" xfId="60" applyFont="1" applyBorder="1" applyAlignment="1">
      <alignment horizontal="center" vertical="center" wrapText="1"/>
      <protection/>
    </xf>
    <xf numFmtId="0" fontId="29" fillId="20" borderId="44" xfId="60" applyFont="1" applyFill="1" applyBorder="1" applyAlignment="1">
      <alignment horizontal="center" vertical="center" wrapText="1"/>
      <protection/>
    </xf>
    <xf numFmtId="0" fontId="29" fillId="20" borderId="44" xfId="60" applyFont="1" applyFill="1" applyBorder="1" applyAlignment="1">
      <alignment horizontal="center" vertical="center"/>
      <protection/>
    </xf>
    <xf numFmtId="0" fontId="30" fillId="20" borderId="45" xfId="60" applyFont="1" applyFill="1" applyBorder="1" applyAlignment="1">
      <alignment horizontal="center" vertical="center"/>
      <protection/>
    </xf>
    <xf numFmtId="0" fontId="29" fillId="20" borderId="46" xfId="60" applyFont="1" applyFill="1" applyBorder="1" applyAlignment="1">
      <alignment horizontal="center" vertical="center"/>
      <protection/>
    </xf>
    <xf numFmtId="0" fontId="29" fillId="0" borderId="47" xfId="60" applyFont="1" applyFill="1" applyBorder="1" applyAlignment="1">
      <alignment horizontal="center" vertical="center" wrapText="1"/>
      <protection/>
    </xf>
    <xf numFmtId="0" fontId="30" fillId="0" borderId="48" xfId="60" applyFont="1" applyBorder="1" applyAlignment="1">
      <alignment horizontal="center" vertical="center"/>
      <protection/>
    </xf>
    <xf numFmtId="0" fontId="29" fillId="0" borderId="48" xfId="60" applyFont="1" applyFill="1" applyBorder="1" applyAlignment="1">
      <alignment horizontal="center" vertical="center" wrapText="1"/>
      <protection/>
    </xf>
    <xf numFmtId="0" fontId="29" fillId="20" borderId="48" xfId="60" applyFont="1" applyFill="1" applyBorder="1" applyAlignment="1">
      <alignment horizontal="center" vertical="center" wrapText="1"/>
      <protection/>
    </xf>
    <xf numFmtId="0" fontId="29" fillId="20" borderId="48" xfId="60" applyFont="1" applyFill="1" applyBorder="1" applyAlignment="1">
      <alignment horizontal="center" vertical="center"/>
      <protection/>
    </xf>
    <xf numFmtId="0" fontId="30" fillId="20" borderId="39" xfId="60" applyFont="1" applyFill="1" applyBorder="1" applyAlignment="1">
      <alignment horizontal="center" vertical="center"/>
      <protection/>
    </xf>
    <xf numFmtId="0" fontId="30" fillId="0" borderId="42" xfId="60" applyFont="1" applyBorder="1" applyAlignment="1">
      <alignment horizontal="center" vertical="center"/>
      <protection/>
    </xf>
    <xf numFmtId="0" fontId="30" fillId="0" borderId="49" xfId="60" applyFont="1" applyBorder="1" applyAlignment="1">
      <alignment horizontal="center" vertical="center"/>
      <protection/>
    </xf>
    <xf numFmtId="0" fontId="29" fillId="0" borderId="18" xfId="60" applyFont="1" applyBorder="1" applyAlignment="1">
      <alignment horizontal="centerContinuous" vertical="top"/>
      <protection/>
    </xf>
    <xf numFmtId="0" fontId="29" fillId="0" borderId="46" xfId="60" applyFont="1" applyBorder="1" applyAlignment="1">
      <alignment horizontal="centerContinuous" vertical="top"/>
      <protection/>
    </xf>
    <xf numFmtId="0" fontId="29" fillId="0" borderId="18" xfId="60" applyFont="1" applyBorder="1" applyAlignment="1">
      <alignment horizontal="center" vertical="center"/>
      <protection/>
    </xf>
    <xf numFmtId="0" fontId="29" fillId="0" borderId="46" xfId="60" applyFont="1" applyBorder="1" applyAlignment="1">
      <alignment horizontal="center" vertical="center"/>
      <protection/>
    </xf>
    <xf numFmtId="0" fontId="5" fillId="22" borderId="50" xfId="0" applyFont="1" applyFill="1" applyBorder="1" applyAlignment="1">
      <alignment vertical="center" wrapText="1"/>
    </xf>
    <xf numFmtId="0" fontId="5" fillId="22" borderId="50" xfId="0" applyFont="1" applyFill="1" applyBorder="1" applyAlignment="1">
      <alignment vertical="center"/>
    </xf>
    <xf numFmtId="0" fontId="9" fillId="22" borderId="25" xfId="53" applyFont="1" applyFill="1" applyBorder="1" applyAlignment="1" applyProtection="1">
      <alignment vertical="center" wrapText="1"/>
      <protection/>
    </xf>
    <xf numFmtId="0" fontId="9" fillId="22" borderId="25" xfId="53" applyFill="1" applyBorder="1" applyAlignment="1" applyProtection="1">
      <alignment vertical="center"/>
      <protection/>
    </xf>
    <xf numFmtId="0" fontId="43" fillId="0" borderId="13" xfId="60" applyFont="1" applyBorder="1" applyAlignment="1">
      <alignment horizontal="center" vertical="center" wrapText="1"/>
      <protection/>
    </xf>
    <xf numFmtId="0" fontId="43" fillId="0" borderId="13" xfId="60" applyFont="1" applyFill="1" applyBorder="1" applyAlignment="1">
      <alignment horizontal="center" vertical="center" wrapText="1"/>
      <protection/>
    </xf>
    <xf numFmtId="0" fontId="0" fillId="0" borderId="0" xfId="0" applyFont="1" applyFill="1" applyBorder="1" applyAlignment="1">
      <alignment horizontal="left"/>
    </xf>
    <xf numFmtId="0" fontId="0" fillId="0" borderId="0" xfId="0" applyFont="1" applyFill="1" applyBorder="1" applyAlignment="1">
      <alignment horizontal="center"/>
    </xf>
    <xf numFmtId="0" fontId="9" fillId="0" borderId="25" xfId="53" applyBorder="1" applyAlignment="1" applyProtection="1" quotePrefix="1">
      <alignment horizontal="center" vertical="center"/>
      <protection/>
    </xf>
    <xf numFmtId="0" fontId="9" fillId="22" borderId="10" xfId="53" applyFill="1" applyBorder="1" applyAlignment="1" applyProtection="1">
      <alignment vertical="center" wrapText="1"/>
      <protection/>
    </xf>
    <xf numFmtId="0" fontId="9" fillId="0" borderId="25" xfId="53" applyFont="1" applyBorder="1" applyAlignment="1" applyProtection="1" quotePrefix="1">
      <alignment horizontal="center" vertical="center"/>
      <protection/>
    </xf>
    <xf numFmtId="165" fontId="0" fillId="0" borderId="0" xfId="0" applyNumberFormat="1" applyAlignment="1">
      <alignment horizontal="center"/>
    </xf>
    <xf numFmtId="0" fontId="5" fillId="0" borderId="0" xfId="0" applyFont="1" applyFill="1" applyBorder="1" applyAlignment="1">
      <alignment/>
    </xf>
    <xf numFmtId="0" fontId="5" fillId="0" borderId="0" xfId="0" applyFont="1" applyAlignment="1">
      <alignment horizontal="left"/>
    </xf>
    <xf numFmtId="0" fontId="0" fillId="10" borderId="10" xfId="0" applyFill="1" applyBorder="1" applyAlignment="1">
      <alignment horizontal="center"/>
    </xf>
    <xf numFmtId="0" fontId="0" fillId="0" borderId="0" xfId="0" applyAlignment="1">
      <alignment horizontal="left"/>
    </xf>
    <xf numFmtId="0" fontId="0" fillId="25" borderId="10" xfId="0" applyFill="1" applyBorder="1" applyAlignment="1">
      <alignment horizontal="center"/>
    </xf>
    <xf numFmtId="0" fontId="0" fillId="17" borderId="10" xfId="0" applyFill="1" applyBorder="1" applyAlignment="1">
      <alignment horizontal="center"/>
    </xf>
    <xf numFmtId="0" fontId="5" fillId="21" borderId="39" xfId="0" applyFont="1" applyFill="1" applyBorder="1" applyAlignment="1">
      <alignment horizontal="center" wrapText="1"/>
    </xf>
    <xf numFmtId="0" fontId="5" fillId="21" borderId="29" xfId="0" applyFont="1" applyFill="1" applyBorder="1" applyAlignment="1">
      <alignment horizontal="center" wrapText="1"/>
    </xf>
    <xf numFmtId="0" fontId="9" fillId="21" borderId="29" xfId="53" applyFill="1" applyBorder="1" applyAlignment="1" applyProtection="1">
      <alignment horizontal="center" wrapText="1"/>
      <protection/>
    </xf>
    <xf numFmtId="165" fontId="27" fillId="21" borderId="29" xfId="0" applyNumberFormat="1" applyFont="1" applyFill="1" applyBorder="1" applyAlignment="1">
      <alignment horizontal="center" wrapText="1"/>
    </xf>
    <xf numFmtId="0" fontId="27" fillId="21" borderId="30" xfId="0" applyFont="1" applyFill="1" applyBorder="1" applyAlignment="1">
      <alignment horizontal="center" wrapText="1"/>
    </xf>
    <xf numFmtId="0" fontId="5" fillId="20" borderId="23" xfId="0" applyFont="1" applyFill="1" applyBorder="1" applyAlignment="1">
      <alignment wrapText="1"/>
    </xf>
    <xf numFmtId="0" fontId="5" fillId="0" borderId="31" xfId="0" applyFont="1" applyFill="1" applyBorder="1" applyAlignment="1">
      <alignment wrapText="1"/>
    </xf>
    <xf numFmtId="0" fontId="0" fillId="0" borderId="31" xfId="0" applyFont="1" applyFill="1" applyBorder="1" applyAlignment="1">
      <alignment horizontal="center" wrapText="1"/>
    </xf>
    <xf numFmtId="0" fontId="45" fillId="0" borderId="31" xfId="53" applyFont="1" applyFill="1" applyBorder="1" applyAlignment="1" applyProtection="1">
      <alignment horizontal="center" wrapText="1"/>
      <protection/>
    </xf>
    <xf numFmtId="165" fontId="45" fillId="0" borderId="31" xfId="53" applyNumberFormat="1" applyFont="1" applyFill="1" applyBorder="1" applyAlignment="1" applyProtection="1">
      <alignment horizontal="center" wrapText="1"/>
      <protection/>
    </xf>
    <xf numFmtId="0" fontId="27" fillId="0" borderId="24" xfId="0" applyFont="1" applyFill="1" applyBorder="1" applyAlignment="1">
      <alignment horizontal="center" wrapText="1"/>
    </xf>
    <xf numFmtId="0" fontId="0" fillId="20" borderId="19" xfId="0" applyFill="1" applyBorder="1" applyAlignment="1">
      <alignment/>
    </xf>
    <xf numFmtId="0" fontId="0" fillId="0" borderId="26" xfId="0" applyBorder="1" applyAlignment="1">
      <alignment/>
    </xf>
    <xf numFmtId="0" fontId="0" fillId="0" borderId="26" xfId="0" applyBorder="1" applyAlignment="1" quotePrefix="1">
      <alignment horizontal="center"/>
    </xf>
    <xf numFmtId="165" fontId="0" fillId="0" borderId="26" xfId="0" applyNumberFormat="1" applyBorder="1" applyAlignment="1">
      <alignment horizontal="center"/>
    </xf>
    <xf numFmtId="0" fontId="0" fillId="0" borderId="20" xfId="0" applyBorder="1" applyAlignment="1">
      <alignment horizontal="center"/>
    </xf>
    <xf numFmtId="0" fontId="5" fillId="20" borderId="21" xfId="0" applyFont="1" applyFill="1" applyBorder="1" applyAlignment="1">
      <alignment/>
    </xf>
    <xf numFmtId="0" fontId="0" fillId="20" borderId="10" xfId="0" applyFill="1" applyBorder="1" applyAlignment="1" quotePrefix="1">
      <alignment horizontal="center"/>
    </xf>
    <xf numFmtId="165" fontId="0" fillId="20" borderId="10" xfId="0" applyNumberFormat="1" applyFill="1" applyBorder="1" applyAlignment="1">
      <alignment horizontal="center"/>
    </xf>
    <xf numFmtId="0" fontId="9" fillId="20" borderId="22" xfId="53" applyFill="1" applyBorder="1" applyAlignment="1" applyProtection="1">
      <alignment horizontal="center"/>
      <protection/>
    </xf>
    <xf numFmtId="0" fontId="46" fillId="20" borderId="21" xfId="0" applyFont="1" applyFill="1" applyBorder="1" applyAlignment="1">
      <alignment/>
    </xf>
    <xf numFmtId="0" fontId="4" fillId="0" borderId="10" xfId="0" applyFont="1" applyBorder="1" applyAlignment="1">
      <alignment/>
    </xf>
    <xf numFmtId="0" fontId="4" fillId="0" borderId="10" xfId="0" applyFont="1" applyBorder="1" applyAlignment="1">
      <alignment horizontal="center"/>
    </xf>
    <xf numFmtId="165" fontId="4" fillId="0" borderId="10" xfId="0" applyNumberFormat="1" applyFont="1" applyBorder="1" applyAlignment="1">
      <alignment horizontal="center"/>
    </xf>
    <xf numFmtId="0" fontId="4" fillId="0" borderId="22" xfId="0" applyFont="1" applyBorder="1" applyAlignment="1">
      <alignment horizontal="center"/>
    </xf>
    <xf numFmtId="165" fontId="0" fillId="0" borderId="10" xfId="0" applyNumberFormat="1" applyBorder="1" applyAlignment="1">
      <alignment horizontal="center"/>
    </xf>
    <xf numFmtId="0" fontId="0" fillId="0" borderId="22" xfId="0" applyBorder="1" applyAlignment="1">
      <alignment horizontal="center"/>
    </xf>
    <xf numFmtId="0" fontId="0" fillId="20" borderId="22" xfId="0" applyFill="1" applyBorder="1" applyAlignment="1">
      <alignment horizontal="center"/>
    </xf>
    <xf numFmtId="0" fontId="5" fillId="0" borderId="0" xfId="0" applyFont="1" applyFill="1" applyBorder="1" applyAlignment="1">
      <alignment horizontal="left"/>
    </xf>
    <xf numFmtId="0" fontId="4" fillId="0" borderId="10" xfId="0" applyFont="1" applyBorder="1" applyAlignment="1">
      <alignment horizontal="center"/>
    </xf>
    <xf numFmtId="165" fontId="4" fillId="0" borderId="10" xfId="0" applyNumberFormat="1" applyFont="1" applyBorder="1" applyAlignment="1">
      <alignment horizontal="center"/>
    </xf>
    <xf numFmtId="165" fontId="4" fillId="0" borderId="0" xfId="0" applyNumberFormat="1" applyFont="1" applyBorder="1" applyAlignment="1">
      <alignment horizontal="center"/>
    </xf>
    <xf numFmtId="0" fontId="4" fillId="0" borderId="22" xfId="0" applyFont="1" applyBorder="1" applyAlignment="1">
      <alignment horizontal="center"/>
    </xf>
    <xf numFmtId="0" fontId="0" fillId="0" borderId="0" xfId="0" applyFill="1" applyBorder="1" applyAlignment="1">
      <alignment horizontal="center"/>
    </xf>
    <xf numFmtId="0" fontId="5" fillId="20" borderId="23" xfId="0" applyFont="1" applyFill="1" applyBorder="1" applyAlignment="1">
      <alignment/>
    </xf>
    <xf numFmtId="0" fontId="0" fillId="0" borderId="31" xfId="0" applyBorder="1" applyAlignment="1">
      <alignment/>
    </xf>
    <xf numFmtId="0" fontId="0" fillId="0" borderId="31" xfId="0" applyBorder="1" applyAlignment="1">
      <alignment horizontal="center"/>
    </xf>
    <xf numFmtId="165" fontId="0" fillId="0" borderId="31" xfId="0" applyNumberFormat="1" applyBorder="1" applyAlignment="1">
      <alignment horizontal="center"/>
    </xf>
    <xf numFmtId="0" fontId="0" fillId="0" borderId="24" xfId="0" applyBorder="1" applyAlignment="1">
      <alignment horizontal="center"/>
    </xf>
    <xf numFmtId="0" fontId="0" fillId="0" borderId="0" xfId="0" applyBorder="1" applyAlignment="1">
      <alignment wrapText="1"/>
    </xf>
    <xf numFmtId="0" fontId="0" fillId="0" borderId="0" xfId="0" applyBorder="1" applyAlignment="1">
      <alignment horizontal="center" wrapText="1"/>
    </xf>
    <xf numFmtId="165" fontId="0" fillId="0" borderId="0" xfId="0" applyNumberFormat="1" applyBorder="1" applyAlignment="1">
      <alignment horizontal="center" wrapText="1"/>
    </xf>
    <xf numFmtId="0" fontId="0" fillId="0" borderId="51" xfId="0" applyBorder="1" applyAlignment="1">
      <alignment wrapText="1"/>
    </xf>
    <xf numFmtId="0" fontId="0" fillId="0" borderId="0" xfId="0" applyAlignment="1">
      <alignment wrapText="1"/>
    </xf>
    <xf numFmtId="0" fontId="0" fillId="0" borderId="0" xfId="0" applyAlignment="1">
      <alignment horizontal="center" wrapText="1"/>
    </xf>
    <xf numFmtId="165" fontId="0" fillId="0" borderId="0" xfId="0" applyNumberFormat="1" applyAlignment="1">
      <alignment horizontal="center" wrapText="1"/>
    </xf>
    <xf numFmtId="0" fontId="0" fillId="0" borderId="52" xfId="0" applyBorder="1" applyAlignment="1">
      <alignment horizontal="left" wrapText="1"/>
    </xf>
    <xf numFmtId="0" fontId="9" fillId="0" borderId="0" xfId="53" applyFill="1" applyBorder="1" applyAlignment="1" applyProtection="1">
      <alignment/>
      <protection/>
    </xf>
    <xf numFmtId="0" fontId="5" fillId="0" borderId="0" xfId="0" applyFont="1" applyFill="1" applyBorder="1" applyAlignment="1">
      <alignment horizontal="right"/>
    </xf>
    <xf numFmtId="0" fontId="26" fillId="0" borderId="53" xfId="0" applyFont="1" applyBorder="1" applyAlignment="1">
      <alignment/>
    </xf>
    <xf numFmtId="0" fontId="30" fillId="0" borderId="54" xfId="60" applyFont="1" applyBorder="1" applyAlignment="1">
      <alignment horizontal="left" vertical="center" wrapText="1"/>
      <protection/>
    </xf>
    <xf numFmtId="0" fontId="30" fillId="0" borderId="55" xfId="60" applyFont="1" applyBorder="1" applyAlignment="1">
      <alignment horizontal="center" vertical="center" wrapText="1"/>
      <protection/>
    </xf>
    <xf numFmtId="0" fontId="30" fillId="0" borderId="41" xfId="60" applyFont="1" applyBorder="1" applyAlignment="1">
      <alignment horizontal="center" vertical="center"/>
      <protection/>
    </xf>
    <xf numFmtId="0" fontId="30" fillId="0" borderId="55" xfId="60" applyFont="1" applyBorder="1" applyAlignment="1">
      <alignment horizontal="center" vertical="center"/>
      <protection/>
    </xf>
    <xf numFmtId="0" fontId="30" fillId="0" borderId="56" xfId="60" applyFont="1" applyBorder="1" applyAlignment="1">
      <alignment horizontal="center" vertical="center"/>
      <protection/>
    </xf>
    <xf numFmtId="0" fontId="30" fillId="0" borderId="57" xfId="60" applyFont="1" applyBorder="1" applyAlignment="1">
      <alignment horizontal="center" vertical="center"/>
      <protection/>
    </xf>
    <xf numFmtId="0" fontId="0" fillId="0" borderId="43" xfId="0" applyBorder="1" applyAlignment="1">
      <alignment horizontal="center" vertical="top" wrapText="1"/>
    </xf>
    <xf numFmtId="0" fontId="0" fillId="0" borderId="24" xfId="0" applyBorder="1" applyAlignment="1">
      <alignment horizontal="center" vertical="top" wrapText="1"/>
    </xf>
    <xf numFmtId="0" fontId="0" fillId="0" borderId="58" xfId="0" applyBorder="1" applyAlignment="1">
      <alignment horizontal="center" vertical="top" wrapText="1"/>
    </xf>
    <xf numFmtId="165" fontId="4" fillId="20" borderId="10" xfId="0" applyNumberFormat="1" applyFont="1" applyFill="1" applyBorder="1" applyAlignment="1">
      <alignment horizontal="left"/>
    </xf>
    <xf numFmtId="0" fontId="30" fillId="20" borderId="27" xfId="60" applyFont="1" applyFill="1" applyBorder="1" applyAlignment="1">
      <alignment horizontal="right" vertical="center" wrapText="1"/>
      <protection/>
    </xf>
    <xf numFmtId="0" fontId="5" fillId="0" borderId="28" xfId="0" applyFont="1" applyFill="1" applyBorder="1" applyAlignment="1">
      <alignment horizontal="left" wrapText="1"/>
    </xf>
    <xf numFmtId="0" fontId="27" fillId="20" borderId="28" xfId="0" applyFont="1" applyFill="1" applyBorder="1" applyAlignment="1">
      <alignment horizontal="right"/>
    </xf>
    <xf numFmtId="0" fontId="26" fillId="17" borderId="38" xfId="0" applyFont="1" applyFill="1" applyBorder="1" applyAlignment="1">
      <alignment horizontal="center"/>
    </xf>
    <xf numFmtId="0" fontId="9" fillId="22" borderId="25" xfId="53" applyFill="1" applyBorder="1" applyAlignment="1" applyProtection="1">
      <alignment vertical="center" wrapText="1"/>
      <protection/>
    </xf>
    <xf numFmtId="0" fontId="26" fillId="0" borderId="59" xfId="0" applyFont="1" applyBorder="1" applyAlignment="1">
      <alignment horizontal="center" vertical="top"/>
    </xf>
    <xf numFmtId="0" fontId="26" fillId="0" borderId="50" xfId="0" applyFont="1" applyBorder="1" applyAlignment="1">
      <alignment horizontal="center" vertical="top"/>
    </xf>
    <xf numFmtId="0" fontId="26" fillId="0" borderId="50" xfId="0" applyFont="1" applyFill="1" applyBorder="1" applyAlignment="1">
      <alignment horizontal="center" vertical="top" wrapText="1"/>
    </xf>
    <xf numFmtId="0" fontId="26" fillId="0" borderId="59" xfId="0" applyFont="1" applyFill="1" applyBorder="1" applyAlignment="1">
      <alignment horizontal="center" vertical="top"/>
    </xf>
    <xf numFmtId="0" fontId="26" fillId="0" borderId="50" xfId="0" applyFont="1" applyFill="1" applyBorder="1" applyAlignment="1">
      <alignment horizontal="center" vertical="top"/>
    </xf>
    <xf numFmtId="0" fontId="26" fillId="0" borderId="60" xfId="0" applyFont="1" applyFill="1" applyBorder="1" applyAlignment="1">
      <alignment horizontal="center" vertical="top"/>
    </xf>
    <xf numFmtId="0" fontId="26" fillId="0" borderId="39" xfId="0" applyFont="1" applyBorder="1" applyAlignment="1">
      <alignment horizontal="center" vertical="top"/>
    </xf>
    <xf numFmtId="0" fontId="26" fillId="0" borderId="29" xfId="0" applyFont="1" applyBorder="1" applyAlignment="1">
      <alignment horizontal="center" vertical="top"/>
    </xf>
    <xf numFmtId="0" fontId="26" fillId="0" borderId="29" xfId="0" applyFont="1" applyFill="1" applyBorder="1" applyAlignment="1">
      <alignment horizontal="center" vertical="top"/>
    </xf>
    <xf numFmtId="0" fontId="26" fillId="0" borderId="30" xfId="0" applyFont="1" applyFill="1" applyBorder="1" applyAlignment="1">
      <alignment horizontal="center" vertical="top"/>
    </xf>
    <xf numFmtId="0" fontId="26" fillId="0" borderId="39" xfId="0" applyFont="1" applyFill="1" applyBorder="1" applyAlignment="1">
      <alignment horizontal="center" vertical="top"/>
    </xf>
    <xf numFmtId="0" fontId="26" fillId="0" borderId="29" xfId="0" applyFont="1" applyFill="1" applyBorder="1" applyAlignment="1">
      <alignment horizontal="center" vertical="top" wrapText="1"/>
    </xf>
    <xf numFmtId="0" fontId="0" fillId="20" borderId="0" xfId="0" applyFill="1" applyAlignment="1">
      <alignment/>
    </xf>
    <xf numFmtId="0" fontId="0" fillId="0" borderId="25" xfId="15" applyFont="1" applyBorder="1" applyAlignment="1">
      <alignment vertical="center"/>
      <protection/>
    </xf>
    <xf numFmtId="0" fontId="5" fillId="22" borderId="50" xfId="15" applyFont="1" applyFill="1" applyBorder="1" applyAlignment="1">
      <alignment vertical="center"/>
      <protection/>
    </xf>
    <xf numFmtId="0" fontId="9" fillId="22" borderId="25" xfId="53" applyFont="1" applyFill="1" applyBorder="1" applyAlignment="1" applyProtection="1">
      <alignment vertical="center" wrapText="1"/>
      <protection/>
    </xf>
    <xf numFmtId="0" fontId="26" fillId="0" borderId="0" xfId="15" applyFont="1">
      <alignment/>
      <protection/>
    </xf>
    <xf numFmtId="0" fontId="5" fillId="22" borderId="26" xfId="15" applyFont="1" applyFill="1" applyBorder="1" applyAlignment="1">
      <alignment vertical="center"/>
      <protection/>
    </xf>
    <xf numFmtId="0" fontId="30" fillId="0" borderId="0" xfId="60" applyFont="1" applyBorder="1" applyAlignment="1">
      <alignment horizontal="left" vertical="center" indent="1"/>
      <protection/>
    </xf>
    <xf numFmtId="0" fontId="27" fillId="0" borderId="0" xfId="15" applyFont="1" applyAlignment="1">
      <alignment horizontal="left" vertical="top" wrapText="1"/>
      <protection/>
    </xf>
    <xf numFmtId="0" fontId="28" fillId="25" borderId="0" xfId="60" applyFont="1" applyFill="1" applyBorder="1" applyAlignment="1">
      <alignment horizontal="left" vertical="center" indent="1"/>
      <protection/>
    </xf>
    <xf numFmtId="0" fontId="9" fillId="26" borderId="25" xfId="53" applyFill="1" applyBorder="1" applyAlignment="1" applyProtection="1" quotePrefix="1">
      <alignment vertical="center"/>
      <protection/>
    </xf>
    <xf numFmtId="0" fontId="5" fillId="0" borderId="61" xfId="0" applyFont="1" applyBorder="1" applyAlignment="1">
      <alignment horizontal="left" vertical="top" wrapText="1"/>
    </xf>
    <xf numFmtId="0" fontId="0" fillId="0" borderId="62" xfId="0" applyBorder="1" applyAlignment="1">
      <alignment horizontal="center" vertical="top" wrapText="1"/>
    </xf>
    <xf numFmtId="0" fontId="0" fillId="9" borderId="59" xfId="0" applyFont="1" applyFill="1" applyBorder="1" applyAlignment="1">
      <alignment horizontal="center"/>
    </xf>
    <xf numFmtId="0" fontId="0" fillId="9" borderId="50" xfId="0" applyFont="1" applyFill="1" applyBorder="1" applyAlignment="1">
      <alignment horizontal="center"/>
    </xf>
    <xf numFmtId="0" fontId="0" fillId="15" borderId="50" xfId="0" applyFont="1" applyFill="1" applyBorder="1" applyAlignment="1">
      <alignment horizontal="center"/>
    </xf>
    <xf numFmtId="0" fontId="0" fillId="15" borderId="63" xfId="0" applyFont="1" applyFill="1" applyBorder="1" applyAlignment="1">
      <alignment horizontal="center"/>
    </xf>
    <xf numFmtId="0" fontId="0" fillId="4" borderId="50" xfId="0" applyFont="1" applyFill="1" applyBorder="1" applyAlignment="1">
      <alignment horizontal="center"/>
    </xf>
    <xf numFmtId="0" fontId="5" fillId="0" borderId="34" xfId="0" applyFont="1" applyBorder="1" applyAlignment="1">
      <alignment horizontal="left" vertical="top" wrapText="1"/>
    </xf>
    <xf numFmtId="0" fontId="0" fillId="0" borderId="54" xfId="0" applyBorder="1" applyAlignment="1">
      <alignment horizontal="center" vertical="top" wrapText="1"/>
    </xf>
    <xf numFmtId="0" fontId="0" fillId="9" borderId="19" xfId="0" applyFont="1" applyFill="1" applyBorder="1" applyAlignment="1">
      <alignment horizontal="center"/>
    </xf>
    <xf numFmtId="0" fontId="0" fillId="9" borderId="26" xfId="0" applyFont="1" applyFill="1" applyBorder="1" applyAlignment="1">
      <alignment horizontal="center"/>
    </xf>
    <xf numFmtId="0" fontId="0" fillId="15" borderId="26" xfId="0" applyFont="1" applyFill="1" applyBorder="1" applyAlignment="1">
      <alignment horizontal="center"/>
    </xf>
    <xf numFmtId="0" fontId="0" fillId="4" borderId="20" xfId="0" applyFont="1" applyFill="1" applyBorder="1" applyAlignment="1">
      <alignment horizontal="center"/>
    </xf>
    <xf numFmtId="0" fontId="5" fillId="0" borderId="22" xfId="0" applyFont="1" applyBorder="1" applyAlignment="1">
      <alignment horizontal="left" vertical="top" wrapText="1"/>
    </xf>
    <xf numFmtId="0" fontId="29" fillId="0" borderId="0" xfId="0" applyFont="1" applyBorder="1" applyAlignment="1">
      <alignment horizontal="left" vertical="center" wrapText="1" indent="1"/>
    </xf>
    <xf numFmtId="0" fontId="29" fillId="27" borderId="13" xfId="60" applyFont="1" applyFill="1" applyBorder="1" applyAlignment="1">
      <alignment horizontal="center" vertical="center" wrapText="1"/>
      <protection/>
    </xf>
    <xf numFmtId="0" fontId="26" fillId="27" borderId="20" xfId="0" applyFont="1" applyFill="1" applyBorder="1" applyAlignment="1">
      <alignment horizontal="center" vertical="top" wrapText="1"/>
    </xf>
    <xf numFmtId="0" fontId="26" fillId="27" borderId="22" xfId="0" applyFont="1" applyFill="1" applyBorder="1" applyAlignment="1">
      <alignment horizontal="center" vertical="top" wrapText="1"/>
    </xf>
    <xf numFmtId="0" fontId="26" fillId="27" borderId="60" xfId="0" applyFont="1" applyFill="1" applyBorder="1" applyAlignment="1">
      <alignment horizontal="center" vertical="top"/>
    </xf>
    <xf numFmtId="0" fontId="26" fillId="27" borderId="30" xfId="0" applyFont="1" applyFill="1" applyBorder="1" applyAlignment="1">
      <alignment horizontal="center" vertical="top"/>
    </xf>
    <xf numFmtId="0" fontId="26" fillId="27" borderId="24" xfId="0" applyFont="1" applyFill="1" applyBorder="1" applyAlignment="1">
      <alignment horizontal="center" vertical="top"/>
    </xf>
    <xf numFmtId="0" fontId="0" fillId="28" borderId="30" xfId="0" applyFont="1" applyFill="1" applyBorder="1" applyAlignment="1">
      <alignment horizontal="center"/>
    </xf>
    <xf numFmtId="0" fontId="0" fillId="28" borderId="0" xfId="0" applyFill="1" applyAlignment="1">
      <alignment/>
    </xf>
    <xf numFmtId="0" fontId="0" fillId="4" borderId="62" xfId="0" applyFont="1" applyFill="1" applyBorder="1" applyAlignment="1">
      <alignment horizontal="center"/>
    </xf>
    <xf numFmtId="0" fontId="0" fillId="9" borderId="35" xfId="0" applyFont="1" applyFill="1" applyBorder="1" applyAlignment="1">
      <alignment horizontal="center"/>
    </xf>
    <xf numFmtId="0" fontId="0" fillId="9" borderId="38" xfId="0" applyFont="1" applyFill="1" applyBorder="1" applyAlignment="1">
      <alignment horizontal="center"/>
    </xf>
    <xf numFmtId="0" fontId="5" fillId="0" borderId="64" xfId="0" applyFont="1" applyBorder="1" applyAlignment="1">
      <alignment horizontal="left" wrapText="1"/>
    </xf>
    <xf numFmtId="0" fontId="5" fillId="0" borderId="0" xfId="0" applyFont="1" applyBorder="1" applyAlignment="1">
      <alignment horizontal="left" wrapText="1"/>
    </xf>
    <xf numFmtId="0" fontId="5" fillId="20" borderId="11" xfId="0" applyFont="1" applyFill="1" applyBorder="1" applyAlignment="1">
      <alignment horizontal="left" wrapText="1"/>
    </xf>
    <xf numFmtId="0" fontId="5" fillId="20" borderId="21" xfId="0" applyFont="1" applyFill="1" applyBorder="1" applyAlignment="1">
      <alignment horizontal="center" vertical="center" wrapText="1"/>
    </xf>
    <xf numFmtId="0" fontId="26" fillId="0" borderId="23" xfId="0" applyFont="1" applyBorder="1" applyAlignment="1">
      <alignment horizontal="center"/>
    </xf>
    <xf numFmtId="0" fontId="26" fillId="0" borderId="24" xfId="0" applyFont="1" applyBorder="1" applyAlignment="1">
      <alignment horizontal="center"/>
    </xf>
    <xf numFmtId="0" fontId="0" fillId="15" borderId="39" xfId="0" applyFont="1" applyFill="1" applyBorder="1" applyAlignment="1">
      <alignment horizontal="center"/>
    </xf>
    <xf numFmtId="0" fontId="0" fillId="15" borderId="21" xfId="0" applyFont="1" applyFill="1" applyBorder="1" applyAlignment="1">
      <alignment horizontal="center"/>
    </xf>
    <xf numFmtId="0" fontId="0" fillId="15" borderId="23" xfId="0" applyFont="1" applyFill="1" applyBorder="1" applyAlignment="1">
      <alignment horizontal="center"/>
    </xf>
    <xf numFmtId="0" fontId="0" fillId="7" borderId="21" xfId="0" applyFont="1" applyFill="1" applyBorder="1" applyAlignment="1">
      <alignment horizontal="center"/>
    </xf>
    <xf numFmtId="0" fontId="0" fillId="7" borderId="23" xfId="0" applyFont="1" applyFill="1" applyBorder="1" applyAlignment="1">
      <alignment horizontal="center"/>
    </xf>
    <xf numFmtId="0" fontId="0" fillId="22" borderId="22" xfId="0" applyFont="1" applyFill="1" applyBorder="1" applyAlignment="1">
      <alignment horizontal="center"/>
    </xf>
    <xf numFmtId="0" fontId="0" fillId="15" borderId="22" xfId="0" applyFont="1" applyFill="1" applyBorder="1" applyAlignment="1">
      <alignment horizontal="center"/>
    </xf>
    <xf numFmtId="0" fontId="0" fillId="15" borderId="22" xfId="0" applyFont="1" applyFill="1" applyBorder="1" applyAlignment="1">
      <alignment horizontal="center"/>
    </xf>
    <xf numFmtId="0" fontId="0" fillId="7" borderId="50" xfId="0" applyFont="1" applyFill="1" applyBorder="1" applyAlignment="1">
      <alignment horizontal="center"/>
    </xf>
    <xf numFmtId="0" fontId="0" fillId="15" borderId="60" xfId="0" applyFont="1" applyFill="1" applyBorder="1" applyAlignment="1">
      <alignment horizontal="center"/>
    </xf>
    <xf numFmtId="0" fontId="0" fillId="15" borderId="19" xfId="0" applyFont="1" applyFill="1" applyBorder="1" applyAlignment="1">
      <alignment horizontal="center"/>
    </xf>
    <xf numFmtId="0" fontId="0" fillId="7" borderId="26" xfId="0" applyFont="1" applyFill="1" applyBorder="1" applyAlignment="1">
      <alignment horizontal="center"/>
    </xf>
    <xf numFmtId="0" fontId="0" fillId="9" borderId="54" xfId="0" applyFont="1" applyFill="1" applyBorder="1" applyAlignment="1">
      <alignment horizontal="center"/>
    </xf>
    <xf numFmtId="0" fontId="0" fillId="9" borderId="20" xfId="0" applyFont="1" applyFill="1" applyBorder="1" applyAlignment="1">
      <alignment horizontal="center"/>
    </xf>
    <xf numFmtId="0" fontId="0" fillId="0" borderId="40" xfId="0" applyBorder="1" applyAlignment="1">
      <alignment horizontal="center" vertical="top" wrapText="1"/>
    </xf>
    <xf numFmtId="0" fontId="0" fillId="4" borderId="63" xfId="0" applyFont="1" applyFill="1" applyBorder="1" applyAlignment="1">
      <alignment horizontal="center"/>
    </xf>
    <xf numFmtId="0" fontId="0" fillId="4" borderId="65" xfId="0" applyFont="1" applyFill="1" applyBorder="1" applyAlignment="1">
      <alignment horizontal="center"/>
    </xf>
    <xf numFmtId="0" fontId="0" fillId="0" borderId="42" xfId="0" applyBorder="1" applyAlignment="1">
      <alignment horizontal="center" vertical="top" wrapText="1"/>
    </xf>
    <xf numFmtId="0" fontId="5" fillId="20" borderId="12" xfId="0" applyFont="1" applyFill="1" applyBorder="1" applyAlignment="1">
      <alignment horizontal="center" vertical="center" wrapText="1"/>
    </xf>
    <xf numFmtId="0" fontId="0" fillId="0" borderId="12" xfId="0" applyBorder="1" applyAlignment="1">
      <alignment wrapText="1"/>
    </xf>
    <xf numFmtId="0" fontId="4" fillId="0" borderId="26" xfId="0" applyFont="1" applyBorder="1" applyAlignment="1">
      <alignment horizontal="center" vertical="center"/>
    </xf>
    <xf numFmtId="0" fontId="5" fillId="20" borderId="52" xfId="0" applyFont="1" applyFill="1" applyBorder="1" applyAlignment="1">
      <alignment horizontal="center" vertical="center" wrapText="1"/>
    </xf>
    <xf numFmtId="0" fontId="0" fillId="20" borderId="51" xfId="0" applyFont="1" applyFill="1" applyBorder="1" applyAlignment="1">
      <alignment horizontal="center" vertical="center" wrapText="1"/>
    </xf>
    <xf numFmtId="0" fontId="5" fillId="20" borderId="29" xfId="0" applyFont="1" applyFill="1" applyBorder="1" applyAlignment="1">
      <alignment horizontal="center" vertical="center" wrapText="1"/>
    </xf>
    <xf numFmtId="0" fontId="4" fillId="20" borderId="31" xfId="0" applyFont="1" applyFill="1" applyBorder="1" applyAlignment="1">
      <alignment horizontal="center" vertical="center"/>
    </xf>
    <xf numFmtId="0" fontId="41" fillId="20" borderId="25" xfId="0" applyFont="1" applyFill="1" applyBorder="1" applyAlignment="1">
      <alignment horizontal="center" vertical="center"/>
    </xf>
    <xf numFmtId="0" fontId="4" fillId="0" borderId="26" xfId="0" applyFont="1" applyBorder="1" applyAlignment="1">
      <alignment vertical="center"/>
    </xf>
    <xf numFmtId="164" fontId="4" fillId="0" borderId="26" xfId="0" applyNumberFormat="1" applyFont="1" applyBorder="1" applyAlignment="1">
      <alignment horizontal="center" vertical="center"/>
    </xf>
    <xf numFmtId="0" fontId="4" fillId="0" borderId="10" xfId="0" applyFont="1" applyBorder="1" applyAlignment="1">
      <alignment vertical="center"/>
    </xf>
    <xf numFmtId="164" fontId="4" fillId="0" borderId="10" xfId="0" applyNumberFormat="1" applyFont="1" applyBorder="1" applyAlignment="1">
      <alignment horizontal="center" vertical="center"/>
    </xf>
    <xf numFmtId="0" fontId="0" fillId="0" borderId="0" xfId="0" applyAlignment="1">
      <alignment vertical="center"/>
    </xf>
    <xf numFmtId="0" fontId="5" fillId="0" borderId="0" xfId="0" applyFont="1" applyAlignment="1">
      <alignment vertical="center"/>
    </xf>
    <xf numFmtId="0" fontId="5" fillId="0" borderId="35" xfId="0" applyFont="1"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26" xfId="0" applyBorder="1" applyAlignment="1">
      <alignment horizontal="center" vertical="center"/>
    </xf>
    <xf numFmtId="164" fontId="0" fillId="0" borderId="26" xfId="0" applyNumberFormat="1" applyBorder="1" applyAlignment="1">
      <alignment horizontal="center" vertical="center"/>
    </xf>
    <xf numFmtId="164" fontId="0" fillId="0" borderId="36" xfId="0" applyNumberFormat="1" applyBorder="1" applyAlignment="1">
      <alignment vertical="center"/>
    </xf>
    <xf numFmtId="0" fontId="5" fillId="0" borderId="36" xfId="0" applyFont="1" applyBorder="1" applyAlignment="1">
      <alignment vertical="center"/>
    </xf>
    <xf numFmtId="0" fontId="5" fillId="0" borderId="37" xfId="0" applyFont="1" applyBorder="1" applyAlignment="1">
      <alignment vertical="center"/>
    </xf>
    <xf numFmtId="0" fontId="5" fillId="0" borderId="10" xfId="0" applyFont="1" applyBorder="1" applyAlignment="1">
      <alignment vertical="center"/>
    </xf>
    <xf numFmtId="0" fontId="9" fillId="0" borderId="35" xfId="53" applyBorder="1" applyAlignment="1" applyProtection="1">
      <alignment vertical="center"/>
      <protection/>
    </xf>
    <xf numFmtId="0" fontId="9" fillId="0" borderId="37" xfId="53" applyBorder="1" applyAlignment="1" applyProtection="1">
      <alignment vertical="center"/>
      <protection/>
    </xf>
    <xf numFmtId="0" fontId="0" fillId="0" borderId="10" xfId="0" applyBorder="1" applyAlignment="1">
      <alignment vertical="center"/>
    </xf>
    <xf numFmtId="0" fontId="0" fillId="0" borderId="35" xfId="0" applyBorder="1" applyAlignment="1">
      <alignment vertical="center"/>
    </xf>
    <xf numFmtId="0" fontId="0" fillId="0" borderId="10" xfId="0" applyBorder="1" applyAlignment="1">
      <alignment horizontal="center" vertical="center"/>
    </xf>
    <xf numFmtId="0" fontId="9" fillId="0" borderId="0" xfId="53" applyAlignment="1" applyProtection="1">
      <alignment vertical="center"/>
      <protection/>
    </xf>
    <xf numFmtId="0" fontId="0" fillId="0" borderId="10" xfId="0" applyBorder="1" applyAlignment="1" quotePrefix="1">
      <alignment horizontal="center" vertical="center"/>
    </xf>
    <xf numFmtId="0" fontId="0" fillId="0" borderId="10" xfId="53" applyFont="1" applyBorder="1" applyAlignment="1" applyProtection="1">
      <alignment vertical="center"/>
      <protection/>
    </xf>
    <xf numFmtId="0" fontId="9" fillId="0" borderId="10" xfId="53" applyBorder="1" applyAlignment="1" applyProtection="1">
      <alignment vertical="center"/>
      <protection/>
    </xf>
    <xf numFmtId="0" fontId="4" fillId="0" borderId="10" xfId="0" applyFont="1" applyBorder="1" applyAlignment="1">
      <alignment horizontal="center" vertical="center"/>
    </xf>
    <xf numFmtId="14" fontId="4" fillId="0" borderId="10" xfId="0" applyNumberFormat="1" applyFont="1" applyBorder="1" applyAlignment="1">
      <alignment horizontal="center" vertical="center"/>
    </xf>
    <xf numFmtId="17" fontId="4" fillId="0" borderId="10" xfId="0" applyNumberFormat="1" applyFont="1" applyBorder="1" applyAlignment="1">
      <alignment horizontal="center" vertical="center"/>
    </xf>
    <xf numFmtId="0" fontId="0" fillId="0" borderId="0" xfId="0" applyAlignment="1">
      <alignment horizontal="center" vertical="center"/>
    </xf>
    <xf numFmtId="0" fontId="0" fillId="0" borderId="35" xfId="0" applyBorder="1" applyAlignment="1">
      <alignment horizontal="center" vertical="center" wrapText="1"/>
    </xf>
    <xf numFmtId="0" fontId="0" fillId="20" borderId="10" xfId="0" applyFill="1" applyBorder="1" applyAlignment="1">
      <alignment vertical="center"/>
    </xf>
    <xf numFmtId="0" fontId="0" fillId="20" borderId="36" xfId="0" applyFill="1" applyBorder="1" applyAlignment="1">
      <alignment vertical="center"/>
    </xf>
    <xf numFmtId="0" fontId="0" fillId="20" borderId="37" xfId="0" applyFill="1" applyBorder="1" applyAlignment="1">
      <alignment vertical="center"/>
    </xf>
    <xf numFmtId="0" fontId="4" fillId="20" borderId="35" xfId="0" applyFont="1" applyFill="1" applyBorder="1" applyAlignment="1">
      <alignment vertical="center" wrapText="1"/>
    </xf>
    <xf numFmtId="0" fontId="6" fillId="20" borderId="10" xfId="0" applyFont="1" applyFill="1" applyBorder="1" applyAlignment="1">
      <alignment horizontal="center" vertical="center"/>
    </xf>
    <xf numFmtId="0" fontId="6" fillId="20" borderId="10" xfId="0" applyFont="1" applyFill="1" applyBorder="1" applyAlignment="1">
      <alignment horizontal="center" vertical="center" wrapText="1"/>
    </xf>
    <xf numFmtId="0" fontId="6" fillId="24" borderId="10" xfId="0" applyFont="1" applyFill="1" applyBorder="1" applyAlignment="1">
      <alignment horizontal="center" vertical="center"/>
    </xf>
    <xf numFmtId="0" fontId="7" fillId="29" borderId="37" xfId="0" applyFont="1" applyFill="1" applyBorder="1" applyAlignment="1">
      <alignment horizontal="right" vertical="center" wrapText="1"/>
    </xf>
    <xf numFmtId="0" fontId="5" fillId="0" borderId="35" xfId="0" applyFont="1" applyBorder="1" applyAlignment="1">
      <alignment vertical="center" wrapText="1"/>
    </xf>
    <xf numFmtId="0" fontId="0" fillId="0" borderId="38" xfId="0" applyBorder="1" applyAlignment="1">
      <alignment horizontal="center" vertical="center"/>
    </xf>
    <xf numFmtId="0" fontId="27" fillId="0" borderId="31" xfId="0" applyFont="1" applyBorder="1" applyAlignment="1">
      <alignment horizontal="center" vertical="center"/>
    </xf>
    <xf numFmtId="0" fontId="0" fillId="24" borderId="10" xfId="0" applyFont="1" applyFill="1" applyBorder="1" applyAlignment="1">
      <alignment horizontal="center" vertical="center"/>
    </xf>
    <xf numFmtId="164" fontId="0" fillId="0" borderId="66" xfId="0" applyNumberFormat="1" applyBorder="1" applyAlignment="1">
      <alignment horizontal="center" vertical="center"/>
    </xf>
    <xf numFmtId="164" fontId="0" fillId="24" borderId="10" xfId="0" applyNumberFormat="1" applyFont="1" applyFill="1" applyBorder="1" applyAlignment="1">
      <alignment horizontal="center" vertical="center"/>
    </xf>
    <xf numFmtId="164" fontId="0" fillId="0" borderId="67" xfId="0" applyNumberFormat="1" applyBorder="1" applyAlignment="1">
      <alignment horizontal="center" vertical="center"/>
    </xf>
    <xf numFmtId="164" fontId="0" fillId="0" borderId="10" xfId="0" applyNumberFormat="1" applyBorder="1" applyAlignment="1">
      <alignment horizontal="center" vertical="center"/>
    </xf>
    <xf numFmtId="164" fontId="0" fillId="0" borderId="10" xfId="0" applyNumberFormat="1" applyFont="1" applyBorder="1" applyAlignment="1">
      <alignment horizontal="center" vertical="center"/>
    </xf>
    <xf numFmtId="0" fontId="0" fillId="0" borderId="0" xfId="0" applyBorder="1" applyAlignment="1">
      <alignment vertical="center"/>
    </xf>
    <xf numFmtId="0" fontId="0" fillId="0" borderId="68" xfId="0" applyBorder="1" applyAlignment="1">
      <alignment vertical="center"/>
    </xf>
    <xf numFmtId="0" fontId="0" fillId="21" borderId="0" xfId="0" applyFill="1" applyAlignment="1">
      <alignment vertical="center"/>
    </xf>
    <xf numFmtId="0" fontId="8" fillId="21" borderId="0" xfId="0" applyFont="1" applyFill="1" applyAlignment="1">
      <alignment vertical="center"/>
    </xf>
    <xf numFmtId="0" fontId="0" fillId="21" borderId="69" xfId="0" applyFill="1" applyBorder="1" applyAlignment="1">
      <alignment horizontal="center" vertical="center"/>
    </xf>
    <xf numFmtId="0" fontId="0" fillId="21" borderId="0" xfId="0" applyFill="1" applyAlignment="1">
      <alignment horizontal="center" vertical="center"/>
    </xf>
    <xf numFmtId="0" fontId="0" fillId="24" borderId="0" xfId="0" applyFont="1" applyFill="1" applyAlignment="1">
      <alignment horizontal="center" vertical="center"/>
    </xf>
    <xf numFmtId="0" fontId="0" fillId="22" borderId="37" xfId="0" applyFont="1" applyFill="1" applyBorder="1" applyAlignment="1">
      <alignment vertical="center"/>
    </xf>
    <xf numFmtId="0" fontId="0" fillId="22" borderId="10" xfId="0" applyFill="1" applyBorder="1" applyAlignment="1">
      <alignment vertical="center"/>
    </xf>
    <xf numFmtId="164" fontId="0" fillId="22" borderId="10" xfId="0" applyNumberFormat="1" applyFill="1" applyBorder="1" applyAlignment="1">
      <alignment vertical="center"/>
    </xf>
    <xf numFmtId="0" fontId="0" fillId="22" borderId="35" xfId="0" applyFill="1" applyBorder="1" applyAlignment="1">
      <alignment vertical="center"/>
    </xf>
    <xf numFmtId="49" fontId="4" fillId="22" borderId="67" xfId="0" applyNumberFormat="1" applyFont="1" applyFill="1" applyBorder="1" applyAlignment="1">
      <alignment horizontal="center" vertical="center"/>
    </xf>
    <xf numFmtId="49" fontId="4" fillId="22" borderId="10" xfId="0" applyNumberFormat="1" applyFont="1" applyFill="1" applyBorder="1" applyAlignment="1">
      <alignment horizontal="center" vertical="center"/>
    </xf>
    <xf numFmtId="49" fontId="0" fillId="24" borderId="10" xfId="0" applyNumberFormat="1" applyFont="1" applyFill="1" applyBorder="1" applyAlignment="1">
      <alignment horizontal="center" vertical="center"/>
    </xf>
    <xf numFmtId="0" fontId="0" fillId="22" borderId="37" xfId="0" applyFill="1" applyBorder="1" applyAlignment="1">
      <alignment vertical="center"/>
    </xf>
    <xf numFmtId="0" fontId="0" fillId="21" borderId="10" xfId="0" applyFill="1" applyBorder="1" applyAlignment="1">
      <alignment vertical="center"/>
    </xf>
    <xf numFmtId="164" fontId="0" fillId="0" borderId="10" xfId="0" applyNumberFormat="1" applyBorder="1" applyAlignment="1">
      <alignment vertical="center"/>
    </xf>
    <xf numFmtId="0" fontId="0" fillId="0" borderId="35" xfId="0" applyBorder="1" applyAlignment="1">
      <alignment horizontal="center" vertical="center"/>
    </xf>
    <xf numFmtId="49" fontId="0" fillId="0" borderId="67" xfId="0" applyNumberFormat="1" applyBorder="1" applyAlignment="1">
      <alignment horizontal="center" vertical="center"/>
    </xf>
    <xf numFmtId="49" fontId="0" fillId="0" borderId="10" xfId="0" applyNumberFormat="1" applyBorder="1" applyAlignment="1">
      <alignment horizontal="center" vertical="center"/>
    </xf>
    <xf numFmtId="164" fontId="0" fillId="20" borderId="10" xfId="0" applyNumberFormat="1" applyFill="1" applyBorder="1" applyAlignment="1">
      <alignment vertical="center"/>
    </xf>
    <xf numFmtId="0" fontId="0" fillId="20" borderId="35" xfId="0" applyFill="1" applyBorder="1" applyAlignment="1">
      <alignment vertical="center"/>
    </xf>
    <xf numFmtId="49" fontId="0" fillId="20" borderId="67" xfId="0" applyNumberFormat="1" applyFill="1" applyBorder="1" applyAlignment="1">
      <alignment horizontal="center" vertical="center"/>
    </xf>
    <xf numFmtId="49" fontId="0" fillId="20" borderId="10" xfId="0" applyNumberFormat="1" applyFill="1" applyBorder="1" applyAlignment="1">
      <alignment horizontal="center" vertical="center"/>
    </xf>
    <xf numFmtId="0" fontId="0" fillId="22" borderId="35" xfId="0" applyFill="1" applyBorder="1" applyAlignment="1">
      <alignment horizontal="center" vertical="center"/>
    </xf>
    <xf numFmtId="49" fontId="0" fillId="22" borderId="10" xfId="0" applyNumberFormat="1" applyFill="1" applyBorder="1" applyAlignment="1">
      <alignment horizontal="center" vertical="center"/>
    </xf>
    <xf numFmtId="49" fontId="0" fillId="4" borderId="10" xfId="0" applyNumberFormat="1" applyFill="1" applyBorder="1" applyAlignment="1">
      <alignment horizontal="center" vertical="center"/>
    </xf>
    <xf numFmtId="0" fontId="0" fillId="20" borderId="37" xfId="0" applyFont="1" applyFill="1" applyBorder="1" applyAlignment="1">
      <alignment vertical="center"/>
    </xf>
    <xf numFmtId="49" fontId="0" fillId="0" borderId="10" xfId="0" applyNumberFormat="1" applyFont="1" applyBorder="1" applyAlignment="1">
      <alignment horizontal="center" vertical="center"/>
    </xf>
    <xf numFmtId="49" fontId="0" fillId="11" borderId="10" xfId="0" applyNumberFormat="1" applyFill="1" applyBorder="1" applyAlignment="1">
      <alignment horizontal="center" vertical="center"/>
    </xf>
    <xf numFmtId="0" fontId="5" fillId="22" borderId="70" xfId="0" applyFont="1" applyFill="1" applyBorder="1" applyAlignment="1">
      <alignment vertical="center"/>
    </xf>
    <xf numFmtId="49" fontId="4" fillId="24" borderId="10" xfId="0" applyNumberFormat="1" applyFont="1" applyFill="1" applyBorder="1" applyAlignment="1">
      <alignment horizontal="center" vertical="center"/>
    </xf>
    <xf numFmtId="0" fontId="0" fillId="20" borderId="37" xfId="15" applyFont="1" applyFill="1" applyBorder="1" applyAlignment="1">
      <alignment vertical="center"/>
      <protection/>
    </xf>
    <xf numFmtId="0" fontId="0" fillId="21" borderId="10" xfId="15" applyFont="1" applyFill="1" applyBorder="1" applyAlignment="1">
      <alignment vertical="center"/>
      <protection/>
    </xf>
    <xf numFmtId="49" fontId="0" fillId="0" borderId="67" xfId="15" applyNumberFormat="1" applyFont="1" applyBorder="1" applyAlignment="1">
      <alignment horizontal="center" vertical="center"/>
      <protection/>
    </xf>
    <xf numFmtId="49" fontId="0" fillId="0" borderId="10" xfId="15" applyNumberFormat="1" applyFont="1" applyBorder="1" applyAlignment="1">
      <alignment horizontal="center" vertical="center"/>
      <protection/>
    </xf>
    <xf numFmtId="0" fontId="0" fillId="24" borderId="10" xfId="0" applyFill="1" applyBorder="1" applyAlignment="1">
      <alignment vertical="center"/>
    </xf>
    <xf numFmtId="0" fontId="0" fillId="0" borderId="37" xfId="0" applyFill="1" applyBorder="1" applyAlignment="1">
      <alignment vertical="center"/>
    </xf>
    <xf numFmtId="0" fontId="0" fillId="0" borderId="35" xfId="0" applyFill="1" applyBorder="1" applyAlignment="1">
      <alignment horizontal="center" vertical="center"/>
    </xf>
    <xf numFmtId="0" fontId="0" fillId="0" borderId="67" xfId="0" applyNumberFormat="1" applyFill="1" applyBorder="1" applyAlignment="1">
      <alignment horizontal="center" vertical="center"/>
    </xf>
    <xf numFmtId="49" fontId="0" fillId="0" borderId="10" xfId="0" applyNumberFormat="1" applyFill="1" applyBorder="1" applyAlignment="1">
      <alignment horizontal="center" vertical="center"/>
    </xf>
    <xf numFmtId="49" fontId="4" fillId="22" borderId="10" xfId="0" applyNumberFormat="1" applyFont="1" applyFill="1" applyBorder="1" applyAlignment="1">
      <alignment horizontal="center" vertical="center" wrapText="1"/>
    </xf>
    <xf numFmtId="49" fontId="0" fillId="0" borderId="10" xfId="0" applyNumberFormat="1" applyBorder="1" applyAlignment="1">
      <alignment horizontal="center" vertical="center" wrapText="1"/>
    </xf>
    <xf numFmtId="49" fontId="0" fillId="22" borderId="67" xfId="0" applyNumberFormat="1" applyFill="1" applyBorder="1" applyAlignment="1">
      <alignment horizontal="center" vertical="center"/>
    </xf>
    <xf numFmtId="49" fontId="0" fillId="22" borderId="67" xfId="0" applyNumberFormat="1" applyFont="1" applyFill="1" applyBorder="1" applyAlignment="1">
      <alignment horizontal="center" vertical="center" wrapText="1"/>
    </xf>
    <xf numFmtId="49" fontId="0" fillId="22" borderId="10" xfId="0" applyNumberFormat="1" applyFont="1" applyFill="1" applyBorder="1" applyAlignment="1">
      <alignment horizontal="center" vertical="center" wrapText="1"/>
    </xf>
    <xf numFmtId="49" fontId="0" fillId="22" borderId="10" xfId="0" applyNumberFormat="1" applyFill="1" applyBorder="1" applyAlignment="1">
      <alignment horizontal="center" vertical="center" wrapText="1"/>
    </xf>
    <xf numFmtId="49" fontId="0" fillId="22" borderId="10" xfId="0" applyNumberFormat="1" applyFont="1" applyFill="1" applyBorder="1" applyAlignment="1">
      <alignment horizontal="center" vertical="center"/>
    </xf>
    <xf numFmtId="49" fontId="0" fillId="22" borderId="67" xfId="0" applyNumberFormat="1" applyFont="1" applyFill="1" applyBorder="1" applyAlignment="1">
      <alignment horizontal="center" vertical="center"/>
    </xf>
    <xf numFmtId="0" fontId="0" fillId="22" borderId="10" xfId="0" applyFill="1" applyBorder="1" applyAlignment="1">
      <alignment horizontal="center" vertical="center"/>
    </xf>
    <xf numFmtId="0" fontId="0" fillId="20" borderId="37" xfId="0" applyFill="1" applyBorder="1" applyAlignment="1">
      <alignment vertical="center" wrapText="1"/>
    </xf>
    <xf numFmtId="49" fontId="0" fillId="0" borderId="10" xfId="15" applyNumberFormat="1" applyFont="1" applyBorder="1" applyAlignment="1" quotePrefix="1">
      <alignment horizontal="center" vertical="center"/>
      <protection/>
    </xf>
    <xf numFmtId="0" fontId="0" fillId="20" borderId="37" xfId="15" applyFont="1" applyFill="1" applyBorder="1" applyAlignment="1">
      <alignment vertical="center" wrapText="1"/>
      <protection/>
    </xf>
    <xf numFmtId="164" fontId="0" fillId="0" borderId="10" xfId="15" applyNumberFormat="1" applyFont="1" applyBorder="1" applyAlignment="1">
      <alignment vertical="center"/>
      <protection/>
    </xf>
    <xf numFmtId="0" fontId="0" fillId="0" borderId="35" xfId="15" applyFont="1" applyBorder="1" applyAlignment="1">
      <alignment horizontal="center" vertical="center"/>
      <protection/>
    </xf>
    <xf numFmtId="0" fontId="0" fillId="0" borderId="37" xfId="0" applyFill="1" applyBorder="1" applyAlignment="1">
      <alignment vertical="center" wrapText="1"/>
    </xf>
    <xf numFmtId="0" fontId="0" fillId="20" borderId="37" xfId="0" applyFont="1" applyFill="1" applyBorder="1" applyAlignment="1">
      <alignment vertical="center" wrapText="1"/>
    </xf>
    <xf numFmtId="0" fontId="5" fillId="0" borderId="0" xfId="0" applyFont="1" applyAlignment="1">
      <alignment horizontal="center" vertical="center"/>
    </xf>
    <xf numFmtId="49" fontId="0" fillId="0" borderId="67" xfId="0" applyNumberFormat="1" applyBorder="1" applyAlignment="1" quotePrefix="1">
      <alignment horizontal="center" vertical="center"/>
    </xf>
    <xf numFmtId="49" fontId="0" fillId="0" borderId="10" xfId="0" applyNumberFormat="1" applyFont="1" applyBorder="1" applyAlignment="1" quotePrefix="1">
      <alignment horizontal="center" vertical="center"/>
    </xf>
    <xf numFmtId="0" fontId="0" fillId="0" borderId="68" xfId="0" applyBorder="1" applyAlignment="1">
      <alignment horizontal="center" vertical="center"/>
    </xf>
    <xf numFmtId="0" fontId="0" fillId="20" borderId="35" xfId="0" applyFill="1" applyBorder="1" applyAlignment="1">
      <alignment horizontal="center" vertical="center"/>
    </xf>
    <xf numFmtId="164" fontId="0" fillId="0" borderId="0" xfId="0" applyNumberFormat="1" applyAlignment="1">
      <alignment horizontal="center"/>
    </xf>
    <xf numFmtId="0" fontId="0" fillId="20" borderId="36" xfId="0" applyFill="1" applyBorder="1" applyAlignment="1">
      <alignment horizontal="center" vertical="center"/>
    </xf>
    <xf numFmtId="0" fontId="0" fillId="20" borderId="37" xfId="0" applyFill="1" applyBorder="1" applyAlignment="1">
      <alignment horizontal="center" vertical="center"/>
    </xf>
    <xf numFmtId="0" fontId="5" fillId="0" borderId="0" xfId="0" applyFont="1" applyBorder="1" applyAlignment="1">
      <alignment horizontal="center" vertical="center"/>
    </xf>
    <xf numFmtId="0" fontId="8" fillId="21" borderId="0" xfId="0" applyFont="1" applyFill="1" applyAlignment="1">
      <alignment horizontal="center" vertical="center"/>
    </xf>
    <xf numFmtId="164" fontId="0" fillId="22" borderId="10" xfId="0" applyNumberFormat="1" applyFill="1" applyBorder="1" applyAlignment="1">
      <alignment horizontal="center" vertical="center"/>
    </xf>
    <xf numFmtId="164" fontId="0" fillId="20" borderId="10" xfId="0" applyNumberFormat="1" applyFill="1" applyBorder="1" applyAlignment="1">
      <alignment horizontal="center" vertical="center"/>
    </xf>
    <xf numFmtId="164" fontId="0" fillId="0" borderId="10" xfId="0" applyNumberFormat="1" applyFont="1" applyBorder="1" applyAlignment="1">
      <alignment horizontal="center" vertical="center"/>
    </xf>
    <xf numFmtId="164" fontId="0" fillId="0" borderId="0" xfId="0" applyNumberFormat="1" applyAlignment="1">
      <alignment horizontal="center" vertical="center"/>
    </xf>
    <xf numFmtId="0" fontId="6" fillId="20" borderId="67" xfId="0" applyFont="1" applyFill="1" applyBorder="1" applyAlignment="1">
      <alignment horizontal="center" vertical="center"/>
    </xf>
    <xf numFmtId="0" fontId="0" fillId="0" borderId="67" xfId="0" applyBorder="1" applyAlignment="1">
      <alignment horizontal="center" vertical="center" wrapText="1"/>
    </xf>
    <xf numFmtId="0" fontId="0" fillId="0" borderId="67" xfId="0" applyBorder="1" applyAlignment="1">
      <alignment horizontal="center" vertical="center"/>
    </xf>
    <xf numFmtId="49" fontId="4" fillId="22" borderId="37" xfId="0" applyNumberFormat="1" applyFont="1" applyFill="1" applyBorder="1" applyAlignment="1">
      <alignment horizontal="center" vertical="center"/>
    </xf>
    <xf numFmtId="0" fontId="0" fillId="28" borderId="37" xfId="0" applyFill="1" applyBorder="1" applyAlignment="1">
      <alignment vertical="center"/>
    </xf>
    <xf numFmtId="164" fontId="0" fillId="0" borderId="37" xfId="0" applyNumberFormat="1" applyBorder="1" applyAlignment="1">
      <alignment horizontal="center" vertical="center"/>
    </xf>
    <xf numFmtId="0" fontId="0" fillId="21" borderId="0" xfId="0" applyFill="1" applyBorder="1" applyAlignment="1">
      <alignment horizontal="center" vertical="center"/>
    </xf>
    <xf numFmtId="49" fontId="0" fillId="0" borderId="37" xfId="0" applyNumberFormat="1" applyBorder="1" applyAlignment="1">
      <alignment horizontal="center" vertical="center"/>
    </xf>
    <xf numFmtId="0" fontId="0" fillId="22" borderId="37" xfId="15" applyFont="1" applyFill="1" applyBorder="1" applyAlignment="1">
      <alignment vertical="center"/>
      <protection/>
    </xf>
    <xf numFmtId="0" fontId="0" fillId="22" borderId="10" xfId="15" applyFont="1" applyFill="1" applyBorder="1" applyAlignment="1">
      <alignment vertical="center"/>
      <protection/>
    </xf>
    <xf numFmtId="0" fontId="0" fillId="22" borderId="35" xfId="15" applyFont="1" applyFill="1" applyBorder="1" applyAlignment="1">
      <alignment horizontal="center" vertical="center"/>
      <protection/>
    </xf>
    <xf numFmtId="49" fontId="4" fillId="22" borderId="67" xfId="15" applyNumberFormat="1" applyFont="1" applyFill="1" applyBorder="1" applyAlignment="1">
      <alignment horizontal="center" vertical="center"/>
      <protection/>
    </xf>
    <xf numFmtId="49" fontId="4" fillId="22" borderId="10" xfId="15" applyNumberFormat="1" applyFont="1" applyFill="1" applyBorder="1" applyAlignment="1">
      <alignment horizontal="center" vertical="center"/>
      <protection/>
    </xf>
    <xf numFmtId="49" fontId="0" fillId="22" borderId="10" xfId="15" applyNumberFormat="1" applyFont="1" applyFill="1" applyBorder="1" applyAlignment="1">
      <alignment horizontal="center" vertical="center"/>
      <protection/>
    </xf>
    <xf numFmtId="49" fontId="0" fillId="0" borderId="10" xfId="15" applyNumberFormat="1" applyFont="1" applyFill="1" applyBorder="1" applyAlignment="1">
      <alignment horizontal="center" vertical="center"/>
      <protection/>
    </xf>
    <xf numFmtId="49" fontId="0" fillId="0" borderId="37" xfId="15" applyNumberFormat="1" applyFont="1" applyBorder="1" applyAlignment="1">
      <alignment horizontal="center" vertical="center"/>
      <protection/>
    </xf>
    <xf numFmtId="0" fontId="0" fillId="0" borderId="68" xfId="15" applyFont="1" applyBorder="1" applyAlignment="1">
      <alignment horizontal="center" vertical="center"/>
      <protection/>
    </xf>
    <xf numFmtId="49" fontId="0" fillId="22" borderId="37" xfId="0" applyNumberFormat="1" applyFill="1" applyBorder="1" applyAlignment="1">
      <alignment horizontal="center" vertical="center"/>
    </xf>
    <xf numFmtId="49" fontId="0" fillId="20" borderId="37" xfId="0" applyNumberFormat="1" applyFill="1" applyBorder="1" applyAlignment="1">
      <alignment horizontal="center" vertical="center"/>
    </xf>
    <xf numFmtId="164" fontId="0" fillId="22" borderId="10" xfId="15" applyNumberFormat="1" applyFont="1" applyFill="1" applyBorder="1" applyAlignment="1">
      <alignment horizontal="center" vertical="center"/>
      <protection/>
    </xf>
    <xf numFmtId="164" fontId="0" fillId="0" borderId="10" xfId="15" applyNumberFormat="1" applyFont="1" applyBorder="1" applyAlignment="1">
      <alignment horizontal="center" vertical="center"/>
      <protection/>
    </xf>
    <xf numFmtId="0" fontId="0" fillId="20" borderId="37" xfId="0" applyFont="1" applyFill="1" applyBorder="1" applyAlignment="1">
      <alignment vertical="center"/>
    </xf>
    <xf numFmtId="49" fontId="0" fillId="0" borderId="67" xfId="0" applyNumberFormat="1" applyFont="1" applyBorder="1" applyAlignment="1">
      <alignment horizontal="center" vertical="center"/>
    </xf>
    <xf numFmtId="49" fontId="0" fillId="0" borderId="67" xfId="0" applyNumberFormat="1" applyFont="1" applyBorder="1" applyAlignment="1">
      <alignment horizontal="center" vertical="center"/>
    </xf>
    <xf numFmtId="0" fontId="5" fillId="4" borderId="10" xfId="0" applyFont="1" applyFill="1" applyBorder="1" applyAlignment="1">
      <alignment horizontal="center" vertical="center"/>
    </xf>
    <xf numFmtId="0" fontId="5" fillId="22" borderId="10" xfId="0" applyFont="1" applyFill="1" applyBorder="1" applyAlignment="1">
      <alignment horizontal="center" vertical="center"/>
    </xf>
    <xf numFmtId="0" fontId="5" fillId="9" borderId="10" xfId="0" applyFont="1" applyFill="1" applyBorder="1" applyAlignment="1">
      <alignment horizontal="center" vertical="center"/>
    </xf>
    <xf numFmtId="0" fontId="5" fillId="7" borderId="10" xfId="0" applyFont="1" applyFill="1" applyBorder="1" applyAlignment="1">
      <alignment horizontal="center" vertical="center"/>
    </xf>
    <xf numFmtId="0" fontId="5" fillId="15" borderId="1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horizontal="left" vertical="center"/>
    </xf>
    <xf numFmtId="0" fontId="0" fillId="20" borderId="0" xfId="0" applyFont="1" applyFill="1" applyAlignment="1">
      <alignment/>
    </xf>
    <xf numFmtId="0" fontId="9" fillId="0" borderId="10" xfId="53" applyBorder="1" applyAlignment="1" applyProtection="1" quotePrefix="1">
      <alignment horizontal="center" vertical="center"/>
      <protection/>
    </xf>
    <xf numFmtId="0" fontId="4" fillId="0" borderId="35" xfId="0" applyFont="1" applyBorder="1" applyAlignment="1">
      <alignment horizontal="right" vertical="center"/>
    </xf>
    <xf numFmtId="0" fontId="50" fillId="0" borderId="10" xfId="0" applyFont="1" applyFill="1" applyBorder="1" applyAlignment="1">
      <alignment horizontal="left" vertical="center" wrapText="1"/>
    </xf>
    <xf numFmtId="0" fontId="52" fillId="0" borderId="10" xfId="0" applyFont="1" applyFill="1" applyBorder="1" applyAlignment="1">
      <alignment horizontal="left" vertical="center" wrapText="1"/>
    </xf>
    <xf numFmtId="0" fontId="50" fillId="0" borderId="10" xfId="0" applyFont="1" applyFill="1" applyBorder="1" applyAlignment="1" quotePrefix="1">
      <alignment horizontal="left" vertical="center"/>
    </xf>
    <xf numFmtId="0" fontId="53" fillId="0" borderId="0" xfId="0" applyFont="1" applyFill="1" applyBorder="1" applyAlignment="1">
      <alignment horizontal="left" vertical="center"/>
    </xf>
    <xf numFmtId="49" fontId="0" fillId="30" borderId="10" xfId="0" applyNumberFormat="1" applyFill="1" applyBorder="1" applyAlignment="1">
      <alignment horizontal="center" vertical="center"/>
    </xf>
    <xf numFmtId="0" fontId="0" fillId="27" borderId="37" xfId="0" applyFill="1" applyBorder="1" applyAlignment="1">
      <alignment vertical="center"/>
    </xf>
    <xf numFmtId="0" fontId="29" fillId="0" borderId="33" xfId="60" applyFont="1" applyFill="1" applyBorder="1" applyAlignment="1">
      <alignment horizontal="center" vertical="center" wrapText="1"/>
      <protection/>
    </xf>
    <xf numFmtId="0" fontId="43" fillId="0" borderId="33" xfId="60" applyFont="1" applyFill="1" applyBorder="1" applyAlignment="1">
      <alignment horizontal="center" vertical="center" wrapText="1"/>
      <protection/>
    </xf>
    <xf numFmtId="0" fontId="43" fillId="27" borderId="33" xfId="60" applyFont="1" applyFill="1" applyBorder="1" applyAlignment="1">
      <alignment horizontal="center" vertical="center" wrapText="1"/>
      <protection/>
    </xf>
    <xf numFmtId="0" fontId="35" fillId="28" borderId="10" xfId="60" applyFont="1" applyFill="1" applyBorder="1" applyAlignment="1">
      <alignment horizontal="center" vertical="center" wrapText="1"/>
      <protection/>
    </xf>
    <xf numFmtId="0" fontId="29" fillId="0" borderId="18" xfId="60" applyFont="1" applyBorder="1" applyAlignment="1">
      <alignment horizontal="center" vertical="center" wrapText="1"/>
      <protection/>
    </xf>
    <xf numFmtId="0" fontId="29" fillId="0" borderId="33" xfId="60" applyFont="1" applyBorder="1" applyAlignment="1">
      <alignment horizontal="center" vertical="center" wrapText="1"/>
      <protection/>
    </xf>
    <xf numFmtId="0" fontId="29" fillId="0" borderId="27" xfId="60" applyFont="1" applyFill="1" applyBorder="1" applyAlignment="1">
      <alignment vertical="center" wrapText="1"/>
      <protection/>
    </xf>
    <xf numFmtId="0" fontId="4" fillId="0" borderId="10" xfId="0" applyFont="1" applyFill="1" applyBorder="1" applyAlignment="1">
      <alignment horizontal="left" vertical="center" wrapText="1"/>
    </xf>
    <xf numFmtId="0" fontId="0" fillId="0" borderId="26" xfId="0" applyFont="1" applyBorder="1" applyAlignment="1">
      <alignment vertical="center" wrapText="1"/>
    </xf>
    <xf numFmtId="0" fontId="0" fillId="0" borderId="10" xfId="0" applyFont="1" applyBorder="1" applyAlignment="1">
      <alignment vertical="center"/>
    </xf>
    <xf numFmtId="0" fontId="6" fillId="25" borderId="10" xfId="0" applyFont="1" applyFill="1" applyBorder="1" applyAlignment="1">
      <alignment horizontal="center" vertical="center"/>
    </xf>
    <xf numFmtId="0" fontId="5" fillId="0" borderId="35" xfId="0" applyFont="1" applyBorder="1" applyAlignment="1">
      <alignment vertical="center"/>
    </xf>
    <xf numFmtId="0" fontId="5" fillId="0" borderId="36" xfId="0" applyFont="1" applyBorder="1" applyAlignment="1">
      <alignment vertical="center"/>
    </xf>
    <xf numFmtId="0" fontId="5" fillId="0" borderId="37" xfId="0" applyFont="1" applyBorder="1" applyAlignment="1">
      <alignment vertical="center"/>
    </xf>
    <xf numFmtId="0" fontId="0" fillId="0" borderId="36" xfId="0" applyBorder="1" applyAlignment="1">
      <alignment vertical="center" wrapText="1"/>
    </xf>
    <xf numFmtId="0" fontId="0" fillId="0" borderId="37" xfId="0" applyBorder="1" applyAlignment="1">
      <alignment vertical="center" wrapText="1"/>
    </xf>
    <xf numFmtId="0" fontId="0" fillId="0" borderId="36" xfId="0" applyBorder="1" applyAlignment="1">
      <alignment vertical="center"/>
    </xf>
    <xf numFmtId="0" fontId="0" fillId="0" borderId="37" xfId="0" applyBorder="1" applyAlignment="1">
      <alignment vertical="center"/>
    </xf>
    <xf numFmtId="0" fontId="9" fillId="0" borderId="35" xfId="53" applyBorder="1" applyAlignment="1" applyProtection="1">
      <alignment vertical="center"/>
      <protection/>
    </xf>
    <xf numFmtId="0" fontId="9" fillId="0" borderId="37" xfId="53" applyBorder="1" applyAlignment="1" applyProtection="1">
      <alignment vertical="center"/>
      <protection/>
    </xf>
    <xf numFmtId="0" fontId="0" fillId="0" borderId="35" xfId="0" applyBorder="1" applyAlignment="1">
      <alignment vertical="center"/>
    </xf>
    <xf numFmtId="0" fontId="5" fillId="20" borderId="71" xfId="0" applyFont="1" applyFill="1" applyBorder="1" applyAlignment="1">
      <alignment horizontal="center" vertical="center" wrapText="1"/>
    </xf>
    <xf numFmtId="0" fontId="5" fillId="20" borderId="72" xfId="0" applyFont="1" applyFill="1" applyBorder="1" applyAlignment="1">
      <alignment horizontal="center" vertical="center" wrapText="1"/>
    </xf>
    <xf numFmtId="0" fontId="5" fillId="20" borderId="73" xfId="0" applyFont="1" applyFill="1" applyBorder="1" applyAlignment="1">
      <alignment horizontal="center" vertical="center" wrapText="1"/>
    </xf>
    <xf numFmtId="0" fontId="0" fillId="0" borderId="74" xfId="0" applyBorder="1" applyAlignment="1">
      <alignment horizontal="center" vertical="center" wrapText="1"/>
    </xf>
    <xf numFmtId="0" fontId="5" fillId="22" borderId="50" xfId="0" applyFont="1" applyFill="1" applyBorder="1" applyAlignment="1">
      <alignment vertical="center"/>
    </xf>
    <xf numFmtId="0" fontId="5" fillId="22" borderId="25" xfId="0" applyFont="1" applyFill="1" applyBorder="1" applyAlignment="1">
      <alignment vertical="center"/>
    </xf>
    <xf numFmtId="0" fontId="0" fillId="0" borderId="75" xfId="0" applyBorder="1" applyAlignment="1">
      <alignment vertical="center"/>
    </xf>
    <xf numFmtId="0" fontId="0" fillId="0" borderId="70" xfId="0" applyBorder="1" applyAlignment="1">
      <alignment vertical="center"/>
    </xf>
    <xf numFmtId="0" fontId="0" fillId="0" borderId="0" xfId="0" applyAlignment="1">
      <alignment vertical="center"/>
    </xf>
    <xf numFmtId="0" fontId="0" fillId="0" borderId="51" xfId="0" applyBorder="1" applyAlignment="1">
      <alignment vertical="center"/>
    </xf>
    <xf numFmtId="0" fontId="0" fillId="0" borderId="62" xfId="0" applyBorder="1" applyAlignment="1">
      <alignment vertical="center"/>
    </xf>
    <xf numFmtId="0" fontId="0" fillId="0" borderId="52" xfId="0" applyBorder="1" applyAlignment="1">
      <alignment vertical="center"/>
    </xf>
    <xf numFmtId="0" fontId="5" fillId="22" borderId="50" xfId="0" applyFont="1" applyFill="1" applyBorder="1" applyAlignment="1">
      <alignment vertical="center" wrapText="1"/>
    </xf>
    <xf numFmtId="0" fontId="5" fillId="22" borderId="25" xfId="0" applyFont="1" applyFill="1" applyBorder="1" applyAlignment="1">
      <alignment vertical="center" wrapText="1"/>
    </xf>
    <xf numFmtId="0" fontId="5" fillId="22" borderId="26" xfId="0" applyFont="1" applyFill="1" applyBorder="1" applyAlignment="1">
      <alignment vertical="center"/>
    </xf>
    <xf numFmtId="49" fontId="4" fillId="22" borderId="76" xfId="0" applyNumberFormat="1" applyFont="1" applyFill="1" applyBorder="1" applyAlignment="1">
      <alignment horizontal="left" vertical="center"/>
    </xf>
    <xf numFmtId="49" fontId="4" fillId="22" borderId="36" xfId="0" applyNumberFormat="1" applyFont="1" applyFill="1" applyBorder="1" applyAlignment="1">
      <alignment horizontal="left" vertical="center"/>
    </xf>
    <xf numFmtId="49" fontId="4" fillId="22" borderId="37" xfId="0" applyNumberFormat="1" applyFont="1" applyFill="1" applyBorder="1" applyAlignment="1">
      <alignment horizontal="left" vertical="center"/>
    </xf>
    <xf numFmtId="0" fontId="0" fillId="0" borderId="75" xfId="0" applyBorder="1" applyAlignment="1">
      <alignment horizontal="center" vertical="center"/>
    </xf>
    <xf numFmtId="0" fontId="0" fillId="0" borderId="70" xfId="0" applyBorder="1" applyAlignment="1">
      <alignment horizontal="center" vertical="center"/>
    </xf>
    <xf numFmtId="0" fontId="0" fillId="0" borderId="0" xfId="0" applyAlignment="1">
      <alignment horizontal="center" vertical="center"/>
    </xf>
    <xf numFmtId="0" fontId="0" fillId="0" borderId="51" xfId="0" applyBorder="1" applyAlignment="1">
      <alignment horizontal="center" vertical="center"/>
    </xf>
    <xf numFmtId="49" fontId="4" fillId="22" borderId="35" xfId="0" applyNumberFormat="1" applyFont="1" applyFill="1" applyBorder="1" applyAlignment="1">
      <alignment horizontal="center" vertical="center"/>
    </xf>
    <xf numFmtId="49" fontId="4" fillId="22" borderId="36" xfId="0" applyNumberFormat="1" applyFont="1" applyFill="1" applyBorder="1" applyAlignment="1">
      <alignment horizontal="center" vertical="center"/>
    </xf>
    <xf numFmtId="49" fontId="4" fillId="22" borderId="37" xfId="0" applyNumberFormat="1" applyFont="1" applyFill="1" applyBorder="1" applyAlignment="1">
      <alignment horizontal="center" vertical="center"/>
    </xf>
    <xf numFmtId="0" fontId="0" fillId="22" borderId="36" xfId="0" applyFill="1" applyBorder="1" applyAlignment="1">
      <alignment horizontal="center" vertical="center"/>
    </xf>
    <xf numFmtId="0" fontId="0" fillId="22" borderId="37" xfId="0" applyFill="1" applyBorder="1" applyAlignment="1">
      <alignment horizontal="center" vertical="center"/>
    </xf>
    <xf numFmtId="0" fontId="29" fillId="20" borderId="33" xfId="60" applyFont="1" applyFill="1" applyBorder="1" applyAlignment="1">
      <alignment horizontal="center" vertical="center"/>
      <protection/>
    </xf>
    <xf numFmtId="0" fontId="29" fillId="20" borderId="27" xfId="60" applyFont="1" applyFill="1" applyBorder="1" applyAlignment="1">
      <alignment horizontal="center" vertical="center"/>
      <protection/>
    </xf>
    <xf numFmtId="0" fontId="29" fillId="20" borderId="61" xfId="60" applyFont="1" applyFill="1" applyBorder="1" applyAlignment="1">
      <alignment horizontal="center" vertical="center"/>
      <protection/>
    </xf>
    <xf numFmtId="0" fontId="29" fillId="20" borderId="32" xfId="60" applyFont="1" applyFill="1" applyBorder="1" applyAlignment="1">
      <alignment horizontal="center" vertical="center"/>
      <protection/>
    </xf>
    <xf numFmtId="0" fontId="29" fillId="28" borderId="32" xfId="60" applyFont="1" applyFill="1" applyBorder="1" applyAlignment="1">
      <alignment horizontal="center" vertical="center"/>
      <protection/>
    </xf>
    <xf numFmtId="0" fontId="29" fillId="28" borderId="33" xfId="60" applyFont="1" applyFill="1" applyBorder="1" applyAlignment="1">
      <alignment horizontal="center" vertical="center"/>
      <protection/>
    </xf>
    <xf numFmtId="0" fontId="29" fillId="28" borderId="27" xfId="60" applyFont="1" applyFill="1" applyBorder="1" applyAlignment="1">
      <alignment horizontal="center" vertical="center"/>
      <protection/>
    </xf>
    <xf numFmtId="0" fontId="43" fillId="28" borderId="32" xfId="60" applyFont="1" applyFill="1" applyBorder="1" applyAlignment="1">
      <alignment horizontal="center" vertical="center" wrapText="1"/>
      <protection/>
    </xf>
    <xf numFmtId="0" fontId="43" fillId="28" borderId="27" xfId="60" applyFont="1" applyFill="1" applyBorder="1" applyAlignment="1">
      <alignment horizontal="center" vertical="center" wrapText="1"/>
      <protection/>
    </xf>
    <xf numFmtId="0" fontId="29" fillId="0" borderId="61" xfId="60" applyFont="1" applyFill="1" applyBorder="1" applyAlignment="1">
      <alignment horizontal="center" vertical="center" wrapText="1"/>
      <protection/>
    </xf>
    <xf numFmtId="0" fontId="29" fillId="0" borderId="33" xfId="60" applyFont="1" applyFill="1" applyBorder="1" applyAlignment="1">
      <alignment horizontal="center" vertical="center" wrapText="1"/>
      <protection/>
    </xf>
    <xf numFmtId="0" fontId="29" fillId="20" borderId="13" xfId="60" applyFont="1" applyFill="1" applyBorder="1" applyAlignment="1">
      <alignment horizontal="center" vertical="center"/>
      <protection/>
    </xf>
    <xf numFmtId="0" fontId="29" fillId="20" borderId="15" xfId="60" applyFont="1" applyFill="1" applyBorder="1" applyAlignment="1">
      <alignment horizontal="center" vertical="center"/>
      <protection/>
    </xf>
    <xf numFmtId="0" fontId="29" fillId="20" borderId="61" xfId="60" applyFont="1" applyFill="1" applyBorder="1" applyAlignment="1">
      <alignment horizontal="center" vertical="center" wrapText="1"/>
      <protection/>
    </xf>
    <xf numFmtId="0" fontId="29" fillId="20" borderId="33" xfId="60" applyFont="1" applyFill="1" applyBorder="1" applyAlignment="1">
      <alignment horizontal="center" vertical="center" wrapText="1"/>
      <protection/>
    </xf>
    <xf numFmtId="0" fontId="29" fillId="20" borderId="27" xfId="60" applyFont="1" applyFill="1" applyBorder="1" applyAlignment="1">
      <alignment horizontal="center" vertical="center" wrapText="1"/>
      <protection/>
    </xf>
    <xf numFmtId="0" fontId="29" fillId="20" borderId="47" xfId="60" applyFont="1" applyFill="1" applyBorder="1" applyAlignment="1">
      <alignment horizontal="center" vertical="center"/>
      <protection/>
    </xf>
    <xf numFmtId="0" fontId="29" fillId="20" borderId="77" xfId="60" applyFont="1" applyFill="1" applyBorder="1" applyAlignment="1">
      <alignment horizontal="center" vertical="center"/>
      <protection/>
    </xf>
    <xf numFmtId="0" fontId="29" fillId="20" borderId="14" xfId="60" applyFont="1" applyFill="1" applyBorder="1" applyAlignment="1">
      <alignment horizontal="center" vertical="center" wrapText="1"/>
      <protection/>
    </xf>
    <xf numFmtId="0" fontId="29" fillId="0" borderId="28" xfId="60" applyFont="1" applyBorder="1" applyAlignment="1">
      <alignment horizontal="left" vertical="center" indent="1"/>
      <protection/>
    </xf>
    <xf numFmtId="0" fontId="29" fillId="0" borderId="11" xfId="60" applyFont="1" applyBorder="1" applyAlignment="1">
      <alignment horizontal="left" vertical="center" indent="1"/>
      <protection/>
    </xf>
    <xf numFmtId="0" fontId="29" fillId="0" borderId="78" xfId="60" applyFont="1" applyBorder="1" applyAlignment="1">
      <alignment horizontal="left" vertical="center" indent="1"/>
      <protection/>
    </xf>
    <xf numFmtId="0" fontId="29" fillId="20" borderId="42" xfId="60" applyFont="1" applyFill="1" applyBorder="1" applyAlignment="1">
      <alignment horizontal="center" vertical="center" wrapText="1"/>
      <protection/>
    </xf>
    <xf numFmtId="0" fontId="29" fillId="0" borderId="18" xfId="60" applyFont="1" applyBorder="1" applyAlignment="1">
      <alignment horizontal="left" vertical="center" indent="1"/>
      <protection/>
    </xf>
    <xf numFmtId="0" fontId="29" fillId="0" borderId="0" xfId="60" applyFont="1" applyBorder="1" applyAlignment="1">
      <alignment horizontal="left" vertical="center" indent="1"/>
      <protection/>
    </xf>
    <xf numFmtId="0" fontId="29" fillId="0" borderId="46" xfId="60" applyFont="1" applyBorder="1" applyAlignment="1">
      <alignment horizontal="left" vertical="center" indent="1"/>
      <protection/>
    </xf>
    <xf numFmtId="0" fontId="30" fillId="0" borderId="44" xfId="60" applyFont="1" applyBorder="1" applyAlignment="1">
      <alignment horizontal="left" vertical="top"/>
      <protection/>
    </xf>
    <xf numFmtId="0" fontId="30" fillId="0" borderId="79" xfId="60" applyFont="1" applyBorder="1" applyAlignment="1">
      <alignment horizontal="left" vertical="top"/>
      <protection/>
    </xf>
    <xf numFmtId="0" fontId="30" fillId="0" borderId="48" xfId="60" applyFont="1" applyBorder="1" applyAlignment="1">
      <alignment horizontal="left" vertical="top"/>
      <protection/>
    </xf>
    <xf numFmtId="0" fontId="30" fillId="0" borderId="32" xfId="60" applyFont="1" applyBorder="1" applyAlignment="1">
      <alignment horizontal="left" vertical="center" wrapText="1"/>
      <protection/>
    </xf>
    <xf numFmtId="0" fontId="30" fillId="0" borderId="33" xfId="60" applyFont="1" applyBorder="1" applyAlignment="1">
      <alignment horizontal="left" vertical="center" wrapText="1"/>
      <protection/>
    </xf>
    <xf numFmtId="0" fontId="30" fillId="0" borderId="27" xfId="60" applyFont="1" applyBorder="1" applyAlignment="1">
      <alignment horizontal="left" vertical="center" wrapText="1"/>
      <protection/>
    </xf>
    <xf numFmtId="0" fontId="29" fillId="0" borderId="27" xfId="60" applyFont="1" applyFill="1" applyBorder="1" applyAlignment="1">
      <alignment horizontal="center" vertical="center" wrapText="1"/>
      <protection/>
    </xf>
    <xf numFmtId="0" fontId="29" fillId="20" borderId="80" xfId="60" applyFont="1" applyFill="1" applyBorder="1" applyAlignment="1">
      <alignment horizontal="center" vertical="center" wrapText="1"/>
      <protection/>
    </xf>
    <xf numFmtId="0" fontId="29" fillId="20" borderId="46" xfId="60" applyFont="1" applyFill="1" applyBorder="1" applyAlignment="1">
      <alignment horizontal="center" vertical="center" wrapText="1"/>
      <protection/>
    </xf>
    <xf numFmtId="0" fontId="29" fillId="20" borderId="78" xfId="60" applyFont="1" applyFill="1" applyBorder="1" applyAlignment="1">
      <alignment horizontal="center" vertical="center" wrapText="1"/>
      <protection/>
    </xf>
    <xf numFmtId="0" fontId="29" fillId="20" borderId="34" xfId="60" applyFont="1" applyFill="1" applyBorder="1" applyAlignment="1">
      <alignment horizontal="center" vertical="center"/>
      <protection/>
    </xf>
    <xf numFmtId="0" fontId="29" fillId="20" borderId="33" xfId="60" applyFont="1" applyFill="1" applyBorder="1" applyAlignment="1">
      <alignment horizontal="left" vertical="center"/>
      <protection/>
    </xf>
    <xf numFmtId="0" fontId="29" fillId="20" borderId="27" xfId="60" applyFont="1" applyFill="1" applyBorder="1" applyAlignment="1">
      <alignment horizontal="left" vertical="center"/>
      <protection/>
    </xf>
    <xf numFmtId="0" fontId="29" fillId="20" borderId="56" xfId="60" applyFont="1" applyFill="1" applyBorder="1" applyAlignment="1">
      <alignment horizontal="center" vertical="center"/>
      <protection/>
    </xf>
    <xf numFmtId="0" fontId="29" fillId="20" borderId="46" xfId="60" applyFont="1" applyFill="1" applyBorder="1" applyAlignment="1">
      <alignment horizontal="center" vertical="center"/>
      <protection/>
    </xf>
    <xf numFmtId="0" fontId="34" fillId="0" borderId="18" xfId="60" applyFont="1" applyBorder="1" applyAlignment="1">
      <alignment horizontal="left" vertical="center" indent="1"/>
      <protection/>
    </xf>
    <xf numFmtId="0" fontId="29" fillId="0" borderId="18" xfId="60" applyNumberFormat="1" applyFont="1" applyBorder="1" applyAlignment="1">
      <alignment horizontal="left" vertical="center" wrapText="1" indent="1"/>
      <protection/>
    </xf>
    <xf numFmtId="0" fontId="29" fillId="0" borderId="0" xfId="60" applyNumberFormat="1" applyFont="1" applyBorder="1" applyAlignment="1">
      <alignment horizontal="left" vertical="center" wrapText="1" indent="1"/>
      <protection/>
    </xf>
    <xf numFmtId="0" fontId="29" fillId="0" borderId="46" xfId="60" applyNumberFormat="1" applyFont="1" applyBorder="1" applyAlignment="1">
      <alignment horizontal="left" vertical="center" wrapText="1" indent="1"/>
      <protection/>
    </xf>
    <xf numFmtId="0" fontId="29" fillId="0" borderId="53" xfId="60" applyFont="1" applyBorder="1" applyAlignment="1">
      <alignment horizontal="left" vertical="center" wrapText="1"/>
      <protection/>
    </xf>
    <xf numFmtId="0" fontId="29" fillId="0" borderId="64" xfId="60" applyFont="1" applyBorder="1" applyAlignment="1">
      <alignment horizontal="left" vertical="center" wrapText="1"/>
      <protection/>
    </xf>
    <xf numFmtId="0" fontId="29" fillId="0" borderId="81" xfId="60" applyFont="1" applyBorder="1" applyAlignment="1">
      <alignment horizontal="left" vertical="center" wrapText="1"/>
      <protection/>
    </xf>
    <xf numFmtId="0" fontId="29" fillId="0" borderId="18" xfId="60" applyFont="1" applyBorder="1" applyAlignment="1">
      <alignment horizontal="left" vertical="center" wrapText="1"/>
      <protection/>
    </xf>
    <xf numFmtId="0" fontId="29" fillId="0" borderId="0" xfId="60" applyFont="1" applyBorder="1" applyAlignment="1">
      <alignment horizontal="left" vertical="center" wrapText="1"/>
      <protection/>
    </xf>
    <xf numFmtId="0" fontId="29" fillId="0" borderId="46" xfId="60" applyFont="1" applyBorder="1" applyAlignment="1">
      <alignment horizontal="left" vertical="center" wrapText="1"/>
      <protection/>
    </xf>
    <xf numFmtId="0" fontId="29" fillId="0" borderId="28" xfId="60" applyFont="1" applyBorder="1" applyAlignment="1">
      <alignment horizontal="left" vertical="center" wrapText="1"/>
      <protection/>
    </xf>
    <xf numFmtId="0" fontId="29" fillId="0" borderId="11" xfId="60" applyFont="1" applyBorder="1" applyAlignment="1">
      <alignment horizontal="left" vertical="center" wrapText="1"/>
      <protection/>
    </xf>
    <xf numFmtId="0" fontId="29" fillId="0" borderId="78" xfId="60" applyFont="1" applyBorder="1" applyAlignment="1">
      <alignment horizontal="left" vertical="center" wrapText="1"/>
      <protection/>
    </xf>
    <xf numFmtId="0" fontId="28" fillId="25" borderId="35" xfId="60" applyFont="1" applyFill="1" applyBorder="1" applyAlignment="1">
      <alignment horizontal="left" vertical="center" indent="1"/>
      <protection/>
    </xf>
    <xf numFmtId="0" fontId="28" fillId="25" borderId="36" xfId="60" applyFont="1" applyFill="1" applyBorder="1" applyAlignment="1">
      <alignment horizontal="left" vertical="center" indent="1"/>
      <protection/>
    </xf>
    <xf numFmtId="0" fontId="28" fillId="25" borderId="37" xfId="60" applyFont="1" applyFill="1" applyBorder="1" applyAlignment="1">
      <alignment horizontal="left" vertical="center" indent="1"/>
      <protection/>
    </xf>
    <xf numFmtId="0" fontId="29" fillId="20" borderId="15" xfId="60" applyFont="1" applyFill="1" applyBorder="1" applyAlignment="1">
      <alignment horizontal="center" vertical="center" wrapText="1"/>
      <protection/>
    </xf>
    <xf numFmtId="0" fontId="29" fillId="0" borderId="14" xfId="60" applyFont="1" applyFill="1" applyBorder="1" applyAlignment="1">
      <alignment horizontal="center" vertical="center" wrapText="1"/>
      <protection/>
    </xf>
    <xf numFmtId="0" fontId="29" fillId="0" borderId="44" xfId="0" applyFont="1" applyBorder="1" applyAlignment="1">
      <alignment horizontal="left" vertical="center" wrapText="1" indent="1"/>
    </xf>
    <xf numFmtId="0" fontId="29" fillId="0" borderId="79" xfId="0" applyFont="1" applyBorder="1" applyAlignment="1">
      <alignment horizontal="left" vertical="center" wrapText="1" indent="1"/>
    </xf>
    <xf numFmtId="0" fontId="29" fillId="0" borderId="48" xfId="0" applyFont="1" applyBorder="1" applyAlignment="1">
      <alignment horizontal="left" vertical="center" wrapText="1" indent="1"/>
    </xf>
    <xf numFmtId="0" fontId="30" fillId="0" borderId="0" xfId="60" applyFont="1" applyBorder="1" applyAlignment="1">
      <alignment horizontal="left" vertical="center" indent="1"/>
      <protection/>
    </xf>
    <xf numFmtId="0" fontId="29" fillId="20" borderId="14" xfId="60" applyFont="1" applyFill="1" applyBorder="1" applyAlignment="1">
      <alignment horizontal="center" vertical="center"/>
      <protection/>
    </xf>
    <xf numFmtId="0" fontId="29" fillId="20" borderId="49" xfId="60" applyFont="1" applyFill="1" applyBorder="1" applyAlignment="1">
      <alignment horizontal="center" vertical="center"/>
      <protection/>
    </xf>
    <xf numFmtId="0" fontId="29" fillId="20" borderId="82" xfId="60" applyFont="1" applyFill="1" applyBorder="1" applyAlignment="1">
      <alignment horizontal="center" vertical="center" wrapText="1"/>
      <protection/>
    </xf>
    <xf numFmtId="0" fontId="29" fillId="20" borderId="18" xfId="60" applyFont="1" applyFill="1" applyBorder="1" applyAlignment="1">
      <alignment horizontal="center" vertical="center" wrapText="1"/>
      <protection/>
    </xf>
    <xf numFmtId="0" fontId="29" fillId="20" borderId="28" xfId="60" applyFont="1" applyFill="1" applyBorder="1" applyAlignment="1">
      <alignment horizontal="center" vertical="center" wrapText="1"/>
      <protection/>
    </xf>
    <xf numFmtId="0" fontId="30" fillId="0" borderId="34" xfId="60" applyFont="1" applyBorder="1" applyAlignment="1">
      <alignment horizontal="left" vertical="center" wrapText="1"/>
      <protection/>
    </xf>
    <xf numFmtId="0" fontId="30" fillId="0" borderId="15" xfId="60" applyFont="1" applyBorder="1" applyAlignment="1">
      <alignment horizontal="left" vertical="center" wrapText="1"/>
      <protection/>
    </xf>
    <xf numFmtId="0" fontId="29" fillId="20" borderId="81" xfId="60" applyFont="1" applyFill="1" applyBorder="1" applyAlignment="1">
      <alignment horizontal="center" vertical="center"/>
      <protection/>
    </xf>
    <xf numFmtId="0" fontId="29" fillId="20" borderId="78" xfId="60" applyFont="1" applyFill="1" applyBorder="1" applyAlignment="1">
      <alignment horizontal="center" vertical="center"/>
      <protection/>
    </xf>
    <xf numFmtId="0" fontId="29" fillId="20" borderId="40" xfId="60" applyFont="1" applyFill="1" applyBorder="1" applyAlignment="1">
      <alignment horizontal="center" vertical="center" wrapText="1"/>
      <protection/>
    </xf>
    <xf numFmtId="0" fontId="29" fillId="20" borderId="43" xfId="60" applyFont="1" applyFill="1" applyBorder="1" applyAlignment="1">
      <alignment horizontal="center" vertical="center" wrapText="1"/>
      <protection/>
    </xf>
    <xf numFmtId="0" fontId="29" fillId="27" borderId="13" xfId="60" applyFont="1" applyFill="1" applyBorder="1" applyAlignment="1">
      <alignment horizontal="center" vertical="center" wrapText="1"/>
      <protection/>
    </xf>
    <xf numFmtId="0" fontId="27" fillId="0" borderId="52" xfId="0" applyFont="1" applyBorder="1" applyAlignment="1">
      <alignment horizontal="left" vertical="top" wrapText="1"/>
    </xf>
    <xf numFmtId="0" fontId="27" fillId="0" borderId="54" xfId="0" applyFont="1" applyBorder="1" applyAlignment="1">
      <alignment horizontal="left" vertical="top" wrapText="1"/>
    </xf>
    <xf numFmtId="0" fontId="27" fillId="0" borderId="0" xfId="15" applyFont="1" applyAlignment="1">
      <alignment horizontal="left" vertical="top" wrapText="1"/>
      <protection/>
    </xf>
    <xf numFmtId="0" fontId="28" fillId="25" borderId="18" xfId="60" applyFont="1" applyFill="1" applyBorder="1" applyAlignment="1">
      <alignment horizontal="left" vertical="center" indent="1"/>
      <protection/>
    </xf>
    <xf numFmtId="0" fontId="28" fillId="25" borderId="0" xfId="60" applyFont="1" applyFill="1" applyBorder="1" applyAlignment="1">
      <alignment horizontal="left" vertical="center" indent="1"/>
      <protection/>
    </xf>
    <xf numFmtId="0" fontId="0" fillId="0" borderId="0" xfId="0" applyAlignment="1">
      <alignment horizontal="left" vertical="center" indent="1"/>
    </xf>
    <xf numFmtId="0" fontId="28" fillId="25" borderId="52" xfId="60" applyFont="1" applyFill="1" applyBorder="1" applyAlignment="1">
      <alignment horizontal="left" vertical="center" indent="1"/>
      <protection/>
    </xf>
    <xf numFmtId="0" fontId="0" fillId="0" borderId="0" xfId="0" applyAlignment="1">
      <alignment horizontal="left" vertical="center"/>
    </xf>
    <xf numFmtId="0" fontId="40" fillId="0" borderId="0" xfId="0" applyFont="1" applyFill="1" applyBorder="1" applyAlignment="1">
      <alignment horizontal="left" wrapText="1"/>
    </xf>
    <xf numFmtId="0" fontId="40" fillId="0" borderId="0" xfId="0" applyFont="1" applyFill="1" applyBorder="1" applyAlignment="1">
      <alignment horizontal="left"/>
    </xf>
    <xf numFmtId="0" fontId="40" fillId="0" borderId="0" xfId="0" applyFont="1" applyAlignment="1">
      <alignment horizontal="left"/>
    </xf>
    <xf numFmtId="0" fontId="0" fillId="31" borderId="35" xfId="0" applyFont="1" applyFill="1" applyBorder="1" applyAlignment="1">
      <alignment horizontal="left" vertical="center" wrapText="1"/>
    </xf>
    <xf numFmtId="0" fontId="0" fillId="26" borderId="35" xfId="0" applyFont="1" applyFill="1" applyBorder="1" applyAlignment="1">
      <alignment horizontal="left" vertical="center" wrapText="1"/>
    </xf>
    <xf numFmtId="0" fontId="0" fillId="32" borderId="35" xfId="0" applyFont="1" applyFill="1" applyBorder="1" applyAlignment="1">
      <alignment horizontal="left" vertical="center" wrapText="1"/>
    </xf>
    <xf numFmtId="0" fontId="0" fillId="33" borderId="35"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5" fillId="0" borderId="53" xfId="0" applyFont="1" applyBorder="1" applyAlignment="1">
      <alignment horizontal="left" wrapText="1"/>
    </xf>
    <xf numFmtId="0" fontId="5" fillId="0" borderId="18" xfId="0" applyFont="1" applyBorder="1" applyAlignment="1">
      <alignment horizontal="left" wrapText="1"/>
    </xf>
    <xf numFmtId="0" fontId="5" fillId="0" borderId="28" xfId="0" applyFont="1" applyBorder="1" applyAlignment="1">
      <alignment horizontal="left" wrapText="1"/>
    </xf>
    <xf numFmtId="0" fontId="5" fillId="0" borderId="0" xfId="0" applyFont="1" applyBorder="1" applyAlignment="1">
      <alignment horizontal="left" vertical="top" wrapText="1"/>
    </xf>
    <xf numFmtId="0" fontId="0" fillId="0" borderId="11" xfId="0" applyFont="1" applyBorder="1" applyAlignment="1">
      <alignment horizontal="left" vertical="top"/>
    </xf>
    <xf numFmtId="0" fontId="0" fillId="0" borderId="0" xfId="0" applyFont="1" applyBorder="1" applyAlignment="1">
      <alignment horizontal="left" vertical="top"/>
    </xf>
    <xf numFmtId="0" fontId="5" fillId="20" borderId="40" xfId="0" applyFont="1" applyFill="1" applyBorder="1" applyAlignment="1">
      <alignment horizontal="center" vertical="top"/>
    </xf>
    <xf numFmtId="0" fontId="5" fillId="20" borderId="83" xfId="0" applyFont="1" applyFill="1" applyBorder="1" applyAlignment="1">
      <alignment horizontal="center" vertical="top"/>
    </xf>
    <xf numFmtId="0" fontId="5" fillId="20" borderId="47" xfId="0" applyFont="1" applyFill="1" applyBorder="1" applyAlignment="1">
      <alignment horizontal="center" vertical="top"/>
    </xf>
    <xf numFmtId="0" fontId="43" fillId="0" borderId="54" xfId="0" applyFont="1" applyBorder="1" applyAlignment="1">
      <alignment wrapText="1"/>
    </xf>
    <xf numFmtId="0" fontId="43" fillId="0" borderId="55" xfId="0" applyFont="1" applyBorder="1" applyAlignment="1">
      <alignment wrapText="1"/>
    </xf>
    <xf numFmtId="0" fontId="43" fillId="0" borderId="57" xfId="0" applyFont="1" applyBorder="1" applyAlignment="1">
      <alignment wrapText="1"/>
    </xf>
    <xf numFmtId="0" fontId="43" fillId="0" borderId="52" xfId="0" applyFont="1" applyBorder="1" applyAlignment="1">
      <alignment horizontal="left" wrapText="1"/>
    </xf>
    <xf numFmtId="0" fontId="43" fillId="0" borderId="0" xfId="0" applyFont="1" applyBorder="1" applyAlignment="1">
      <alignment horizontal="left" wrapText="1"/>
    </xf>
    <xf numFmtId="0" fontId="43" fillId="0" borderId="51" xfId="0" applyFont="1" applyBorder="1" applyAlignment="1">
      <alignment horizontal="left" wrapText="1"/>
    </xf>
    <xf numFmtId="0" fontId="4" fillId="0" borderId="52" xfId="0" applyFont="1" applyBorder="1" applyAlignment="1">
      <alignment horizontal="left" wrapText="1"/>
    </xf>
    <xf numFmtId="0" fontId="4" fillId="0" borderId="0" xfId="0" applyFont="1" applyBorder="1" applyAlignment="1">
      <alignment horizontal="left" wrapText="1"/>
    </xf>
    <xf numFmtId="0" fontId="4" fillId="0" borderId="51" xfId="0" applyFont="1" applyBorder="1" applyAlignment="1">
      <alignment horizontal="left" wrapText="1"/>
    </xf>
    <xf numFmtId="0" fontId="44" fillId="22" borderId="44" xfId="0" applyFont="1" applyFill="1" applyBorder="1" applyAlignment="1">
      <alignment horizontal="center"/>
    </xf>
    <xf numFmtId="0" fontId="44" fillId="22" borderId="79" xfId="0" applyFont="1" applyFill="1" applyBorder="1" applyAlignment="1">
      <alignment horizontal="center"/>
    </xf>
    <xf numFmtId="0" fontId="44" fillId="22" borderId="48" xfId="0" applyFont="1" applyFill="1" applyBorder="1" applyAlignment="1">
      <alignment horizontal="center"/>
    </xf>
    <xf numFmtId="0" fontId="4" fillId="0" borderId="35" xfId="0" applyFont="1" applyBorder="1" applyAlignment="1">
      <alignment wrapText="1"/>
    </xf>
    <xf numFmtId="0" fontId="4" fillId="0" borderId="36" xfId="0" applyFont="1" applyBorder="1" applyAlignment="1">
      <alignment wrapText="1"/>
    </xf>
    <xf numFmtId="0" fontId="4" fillId="0" borderId="37" xfId="0" applyFont="1" applyBorder="1" applyAlignment="1">
      <alignment wrapText="1"/>
    </xf>
    <xf numFmtId="0" fontId="43" fillId="0" borderId="54" xfId="0" applyFont="1" applyBorder="1" applyAlignment="1">
      <alignment horizontal="left" wrapText="1"/>
    </xf>
    <xf numFmtId="0" fontId="43" fillId="0" borderId="55" xfId="0" applyFont="1" applyBorder="1" applyAlignment="1">
      <alignment horizontal="left" wrapText="1"/>
    </xf>
    <xf numFmtId="0" fontId="43" fillId="0" borderId="57" xfId="0" applyFont="1" applyBorder="1" applyAlignment="1">
      <alignment horizontal="left" wrapText="1"/>
    </xf>
    <xf numFmtId="0" fontId="47" fillId="20" borderId="62" xfId="53" applyFont="1" applyFill="1" applyBorder="1" applyAlignment="1" applyProtection="1">
      <alignment wrapText="1"/>
      <protection/>
    </xf>
    <xf numFmtId="0" fontId="47" fillId="20" borderId="75" xfId="53" applyFont="1" applyFill="1" applyBorder="1" applyAlignment="1" applyProtection="1">
      <alignment wrapText="1"/>
      <protection/>
    </xf>
    <xf numFmtId="0" fontId="47" fillId="20" borderId="70" xfId="53" applyFont="1" applyFill="1" applyBorder="1" applyAlignment="1" applyProtection="1">
      <alignment wrapText="1"/>
      <protection/>
    </xf>
    <xf numFmtId="0" fontId="27" fillId="20" borderId="62" xfId="0" applyFont="1" applyFill="1" applyBorder="1" applyAlignment="1">
      <alignment wrapText="1"/>
    </xf>
    <xf numFmtId="0" fontId="27" fillId="20" borderId="75" xfId="0" applyFont="1" applyFill="1" applyBorder="1" applyAlignment="1">
      <alignment wrapText="1"/>
    </xf>
    <xf numFmtId="0" fontId="27" fillId="20" borderId="70" xfId="0" applyFont="1" applyFill="1" applyBorder="1" applyAlignment="1">
      <alignment wrapText="1"/>
    </xf>
    <xf numFmtId="0" fontId="4" fillId="0" borderId="52" xfId="0" applyFont="1" applyBorder="1" applyAlignment="1">
      <alignment wrapText="1"/>
    </xf>
    <xf numFmtId="0" fontId="4" fillId="0" borderId="0" xfId="0" applyFont="1" applyBorder="1" applyAlignment="1">
      <alignment wrapText="1"/>
    </xf>
    <xf numFmtId="0" fontId="4" fillId="0" borderId="51" xfId="0" applyFont="1" applyBorder="1" applyAlignment="1">
      <alignment wrapText="1"/>
    </xf>
    <xf numFmtId="0" fontId="43" fillId="0" borderId="52" xfId="0" applyFont="1" applyBorder="1" applyAlignment="1">
      <alignment wrapText="1"/>
    </xf>
    <xf numFmtId="0" fontId="43" fillId="0" borderId="0" xfId="0" applyFont="1" applyBorder="1" applyAlignment="1">
      <alignment wrapText="1"/>
    </xf>
    <xf numFmtId="0" fontId="43" fillId="0" borderId="51" xfId="0" applyFont="1" applyBorder="1" applyAlignment="1">
      <alignment wrapText="1"/>
    </xf>
  </cellXfs>
  <cellStyles count="50">
    <cellStyle name="Normal" xfId="0"/>
    <cellStyle name="0,0&#10;&#10;NA&#10;&#1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_Nuance-ScanSoft_compatibility_matrix_02-13-08" xfId="60"/>
    <cellStyle name="Title" xfId="61"/>
    <cellStyle name="Total" xfId="62"/>
    <cellStyle name="Warning Text" xfId="63"/>
  </cellStyles>
  <dxfs count="240">
    <dxf>
      <fill>
        <patternFill>
          <bgColor indexed="11"/>
        </patternFill>
      </fill>
    </dxf>
    <dxf>
      <fill>
        <patternFill>
          <bgColor indexed="13"/>
        </patternFill>
      </fill>
    </dxf>
    <dxf>
      <fill>
        <patternFill>
          <bgColor indexed="10"/>
        </patternFill>
      </fill>
    </dxf>
    <dxf>
      <fill>
        <patternFill>
          <bgColor indexed="10"/>
        </patternFill>
      </fill>
    </dxf>
    <dxf>
      <fill>
        <patternFill>
          <bgColor indexed="13"/>
        </patternFill>
      </fill>
    </dxf>
    <dxf>
      <fill>
        <patternFill>
          <bgColor indexed="57"/>
        </patternFill>
      </fill>
    </dxf>
    <dxf>
      <fill>
        <patternFill>
          <bgColor indexed="10"/>
        </patternFill>
      </fill>
    </dxf>
    <dxf>
      <fill>
        <patternFill>
          <bgColor indexed="13"/>
        </patternFill>
      </fill>
    </dxf>
    <dxf>
      <fill>
        <patternFill>
          <bgColor indexed="17"/>
        </patternFill>
      </fill>
    </dxf>
    <dxf>
      <fill>
        <patternFill>
          <bgColor indexed="17"/>
        </patternFill>
      </fill>
    </dxf>
    <dxf>
      <fill>
        <patternFill>
          <bgColor indexed="13"/>
        </patternFill>
      </fill>
    </dxf>
    <dxf>
      <fill>
        <patternFill>
          <bgColor indexed="10"/>
        </patternFill>
      </fill>
    </dxf>
    <dxf>
      <fill>
        <patternFill>
          <bgColor indexed="10"/>
        </patternFill>
      </fill>
    </dxf>
    <dxf>
      <fill>
        <patternFill>
          <bgColor indexed="13"/>
        </patternFill>
      </fill>
    </dxf>
    <dxf>
      <fill>
        <patternFill>
          <bgColor indexed="57"/>
        </patternFill>
      </fill>
    </dxf>
    <dxf>
      <fill>
        <patternFill>
          <bgColor indexed="10"/>
        </patternFill>
      </fill>
    </dxf>
    <dxf>
      <fill>
        <patternFill>
          <bgColor indexed="13"/>
        </patternFill>
      </fill>
    </dxf>
    <dxf>
      <fill>
        <patternFill>
          <bgColor indexed="57"/>
        </patternFill>
      </fill>
    </dxf>
    <dxf>
      <fill>
        <patternFill>
          <bgColor indexed="10"/>
        </patternFill>
      </fill>
    </dxf>
    <dxf>
      <fill>
        <patternFill>
          <bgColor indexed="13"/>
        </patternFill>
      </fill>
    </dxf>
    <dxf>
      <fill>
        <patternFill>
          <bgColor indexed="17"/>
        </patternFill>
      </fill>
    </dxf>
    <dxf>
      <fill>
        <patternFill>
          <bgColor indexed="10"/>
        </patternFill>
      </fill>
    </dxf>
    <dxf>
      <fill>
        <patternFill>
          <bgColor indexed="13"/>
        </patternFill>
      </fill>
    </dxf>
    <dxf>
      <fill>
        <patternFill>
          <bgColor indexed="57"/>
        </patternFill>
      </fill>
    </dxf>
    <dxf>
      <fill>
        <patternFill>
          <bgColor indexed="53"/>
        </patternFill>
      </fill>
    </dxf>
    <dxf>
      <fill>
        <patternFill>
          <bgColor indexed="42"/>
        </patternFill>
      </fill>
    </dxf>
    <dxf>
      <fill>
        <patternFill>
          <bgColor indexed="57"/>
        </patternFill>
      </fill>
    </dxf>
    <dxf>
      <fill>
        <patternFill>
          <bgColor indexed="53"/>
        </patternFill>
      </fill>
    </dxf>
    <dxf>
      <fill>
        <patternFill>
          <bgColor indexed="42"/>
        </patternFill>
      </fill>
    </dxf>
    <dxf>
      <fill>
        <patternFill>
          <bgColor indexed="57"/>
        </patternFill>
      </fill>
    </dxf>
    <dxf>
      <fill>
        <patternFill>
          <bgColor indexed="53"/>
        </patternFill>
      </fill>
    </dxf>
    <dxf>
      <fill>
        <patternFill>
          <bgColor indexed="42"/>
        </patternFill>
      </fill>
    </dxf>
    <dxf>
      <fill>
        <patternFill>
          <bgColor indexed="57"/>
        </patternFill>
      </fill>
    </dxf>
    <dxf>
      <fill>
        <patternFill>
          <bgColor indexed="10"/>
        </patternFill>
      </fill>
    </dxf>
    <dxf>
      <fill>
        <patternFill>
          <bgColor indexed="13"/>
        </patternFill>
      </fill>
    </dxf>
    <dxf>
      <fill>
        <patternFill>
          <bgColor indexed="57"/>
        </patternFill>
      </fill>
    </dxf>
    <dxf>
      <fill>
        <patternFill>
          <bgColor indexed="53"/>
        </patternFill>
      </fill>
    </dxf>
    <dxf>
      <fill>
        <patternFill>
          <bgColor indexed="42"/>
        </patternFill>
      </fill>
    </dxf>
    <dxf>
      <fill>
        <patternFill>
          <bgColor indexed="57"/>
        </patternFill>
      </fill>
    </dxf>
    <dxf>
      <fill>
        <patternFill>
          <bgColor indexed="10"/>
        </patternFill>
      </fill>
    </dxf>
    <dxf>
      <fill>
        <patternFill>
          <bgColor indexed="13"/>
        </patternFill>
      </fill>
    </dxf>
    <dxf>
      <fill>
        <patternFill>
          <bgColor indexed="57"/>
        </patternFill>
      </fill>
    </dxf>
    <dxf>
      <fill>
        <patternFill>
          <bgColor indexed="53"/>
        </patternFill>
      </fill>
    </dxf>
    <dxf>
      <fill>
        <patternFill>
          <bgColor indexed="42"/>
        </patternFill>
      </fill>
    </dxf>
    <dxf>
      <fill>
        <patternFill>
          <bgColor indexed="57"/>
        </patternFill>
      </fill>
    </dxf>
    <dxf>
      <fill>
        <patternFill>
          <bgColor indexed="10"/>
        </patternFill>
      </fill>
    </dxf>
    <dxf>
      <fill>
        <patternFill>
          <bgColor indexed="13"/>
        </patternFill>
      </fill>
    </dxf>
    <dxf>
      <fill>
        <patternFill>
          <bgColor indexed="17"/>
        </patternFill>
      </fill>
    </dxf>
    <dxf>
      <fill>
        <patternFill>
          <bgColor indexed="53"/>
        </patternFill>
      </fill>
    </dxf>
    <dxf>
      <fill>
        <patternFill>
          <bgColor indexed="42"/>
        </patternFill>
      </fill>
    </dxf>
    <dxf>
      <fill>
        <patternFill>
          <bgColor indexed="57"/>
        </patternFill>
      </fill>
    </dxf>
    <dxf>
      <fill>
        <patternFill>
          <bgColor indexed="53"/>
        </patternFill>
      </fill>
    </dxf>
    <dxf>
      <fill>
        <patternFill>
          <bgColor indexed="42"/>
        </patternFill>
      </fill>
    </dxf>
    <dxf>
      <fill>
        <patternFill>
          <bgColor indexed="57"/>
        </patternFill>
      </fill>
    </dxf>
    <dxf>
      <fill>
        <patternFill>
          <bgColor indexed="10"/>
        </patternFill>
      </fill>
    </dxf>
    <dxf>
      <fill>
        <patternFill>
          <bgColor indexed="13"/>
        </patternFill>
      </fill>
    </dxf>
    <dxf>
      <fill>
        <patternFill>
          <bgColor indexed="57"/>
        </patternFill>
      </fill>
    </dxf>
    <dxf>
      <fill>
        <patternFill>
          <bgColor indexed="53"/>
        </patternFill>
      </fill>
    </dxf>
    <dxf>
      <fill>
        <patternFill>
          <bgColor indexed="42"/>
        </patternFill>
      </fill>
    </dxf>
    <dxf>
      <fill>
        <patternFill>
          <bgColor indexed="57"/>
        </patternFill>
      </fill>
    </dxf>
    <dxf>
      <fill>
        <patternFill>
          <bgColor indexed="10"/>
        </patternFill>
      </fill>
    </dxf>
    <dxf>
      <fill>
        <patternFill>
          <bgColor indexed="13"/>
        </patternFill>
      </fill>
    </dxf>
    <dxf>
      <fill>
        <patternFill>
          <bgColor indexed="57"/>
        </patternFill>
      </fill>
    </dxf>
    <dxf>
      <fill>
        <patternFill>
          <bgColor indexed="10"/>
        </patternFill>
      </fill>
    </dxf>
    <dxf>
      <fill>
        <patternFill>
          <bgColor indexed="13"/>
        </patternFill>
      </fill>
    </dxf>
    <dxf>
      <fill>
        <patternFill>
          <bgColor indexed="57"/>
        </patternFill>
      </fill>
    </dxf>
    <dxf>
      <fill>
        <patternFill>
          <bgColor indexed="10"/>
        </patternFill>
      </fill>
    </dxf>
    <dxf>
      <fill>
        <patternFill>
          <bgColor indexed="13"/>
        </patternFill>
      </fill>
    </dxf>
    <dxf>
      <fill>
        <patternFill>
          <bgColor indexed="57"/>
        </patternFill>
      </fill>
    </dxf>
    <dxf>
      <fill>
        <patternFill>
          <bgColor indexed="53"/>
        </patternFill>
      </fill>
    </dxf>
    <dxf>
      <fill>
        <patternFill>
          <bgColor indexed="42"/>
        </patternFill>
      </fill>
    </dxf>
    <dxf>
      <fill>
        <patternFill>
          <bgColor indexed="57"/>
        </patternFill>
      </fill>
    </dxf>
    <dxf>
      <fill>
        <patternFill>
          <bgColor indexed="10"/>
        </patternFill>
      </fill>
    </dxf>
    <dxf>
      <fill>
        <patternFill>
          <bgColor indexed="13"/>
        </patternFill>
      </fill>
    </dxf>
    <dxf>
      <fill>
        <patternFill>
          <bgColor indexed="57"/>
        </patternFill>
      </fill>
    </dxf>
    <dxf>
      <fill>
        <patternFill>
          <bgColor indexed="53"/>
        </patternFill>
      </fill>
    </dxf>
    <dxf>
      <fill>
        <patternFill>
          <bgColor indexed="42"/>
        </patternFill>
      </fill>
    </dxf>
    <dxf>
      <fill>
        <patternFill>
          <bgColor indexed="57"/>
        </patternFill>
      </fill>
    </dxf>
    <dxf>
      <fill>
        <patternFill>
          <bgColor indexed="53"/>
        </patternFill>
      </fill>
    </dxf>
    <dxf>
      <fill>
        <patternFill>
          <bgColor indexed="42"/>
        </patternFill>
      </fill>
    </dxf>
    <dxf>
      <fill>
        <patternFill>
          <bgColor indexed="57"/>
        </patternFill>
      </fill>
    </dxf>
    <dxf>
      <fill>
        <patternFill>
          <bgColor indexed="53"/>
        </patternFill>
      </fill>
    </dxf>
    <dxf>
      <fill>
        <patternFill>
          <bgColor indexed="42"/>
        </patternFill>
      </fill>
    </dxf>
    <dxf>
      <fill>
        <patternFill>
          <bgColor indexed="57"/>
        </patternFill>
      </fill>
    </dxf>
    <dxf>
      <fill>
        <patternFill>
          <bgColor indexed="53"/>
        </patternFill>
      </fill>
    </dxf>
    <dxf>
      <fill>
        <patternFill>
          <bgColor indexed="42"/>
        </patternFill>
      </fill>
    </dxf>
    <dxf>
      <fill>
        <patternFill>
          <bgColor indexed="57"/>
        </patternFill>
      </fill>
    </dxf>
    <dxf>
      <fill>
        <patternFill>
          <bgColor indexed="53"/>
        </patternFill>
      </fill>
    </dxf>
    <dxf>
      <fill>
        <patternFill>
          <bgColor indexed="42"/>
        </patternFill>
      </fill>
    </dxf>
    <dxf>
      <fill>
        <patternFill>
          <bgColor indexed="57"/>
        </patternFill>
      </fill>
    </dxf>
    <dxf>
      <fill>
        <patternFill>
          <bgColor indexed="10"/>
        </patternFill>
      </fill>
    </dxf>
    <dxf>
      <fill>
        <patternFill>
          <bgColor indexed="13"/>
        </patternFill>
      </fill>
    </dxf>
    <dxf>
      <fill>
        <patternFill>
          <bgColor indexed="57"/>
        </patternFill>
      </fill>
    </dxf>
    <dxf>
      <fill>
        <patternFill>
          <bgColor indexed="53"/>
        </patternFill>
      </fill>
    </dxf>
    <dxf>
      <fill>
        <patternFill>
          <bgColor indexed="42"/>
        </patternFill>
      </fill>
    </dxf>
    <dxf>
      <fill>
        <patternFill>
          <bgColor indexed="57"/>
        </patternFill>
      </fill>
    </dxf>
    <dxf>
      <fill>
        <patternFill>
          <bgColor indexed="10"/>
        </patternFill>
      </fill>
    </dxf>
    <dxf>
      <fill>
        <patternFill>
          <bgColor indexed="13"/>
        </patternFill>
      </fill>
    </dxf>
    <dxf>
      <fill>
        <patternFill>
          <bgColor indexed="57"/>
        </patternFill>
      </fill>
    </dxf>
    <dxf>
      <fill>
        <patternFill>
          <bgColor indexed="53"/>
        </patternFill>
      </fill>
    </dxf>
    <dxf>
      <fill>
        <patternFill>
          <bgColor indexed="42"/>
        </patternFill>
      </fill>
    </dxf>
    <dxf>
      <fill>
        <patternFill>
          <bgColor indexed="57"/>
        </patternFill>
      </fill>
    </dxf>
    <dxf>
      <fill>
        <patternFill>
          <bgColor indexed="53"/>
        </patternFill>
      </fill>
    </dxf>
    <dxf>
      <fill>
        <patternFill>
          <bgColor indexed="42"/>
        </patternFill>
      </fill>
    </dxf>
    <dxf>
      <fill>
        <patternFill>
          <bgColor indexed="57"/>
        </patternFill>
      </fill>
    </dxf>
    <dxf>
      <fill>
        <patternFill>
          <bgColor indexed="53"/>
        </patternFill>
      </fill>
    </dxf>
    <dxf>
      <fill>
        <patternFill>
          <bgColor indexed="42"/>
        </patternFill>
      </fill>
    </dxf>
    <dxf>
      <fill>
        <patternFill>
          <bgColor indexed="57"/>
        </patternFill>
      </fill>
    </dxf>
    <dxf>
      <fill>
        <patternFill>
          <bgColor indexed="53"/>
        </patternFill>
      </fill>
    </dxf>
    <dxf>
      <fill>
        <patternFill>
          <bgColor indexed="42"/>
        </patternFill>
      </fill>
    </dxf>
    <dxf>
      <fill>
        <patternFill>
          <bgColor indexed="57"/>
        </patternFill>
      </fill>
    </dxf>
    <dxf>
      <fill>
        <patternFill>
          <bgColor indexed="53"/>
        </patternFill>
      </fill>
    </dxf>
    <dxf>
      <fill>
        <patternFill>
          <bgColor indexed="42"/>
        </patternFill>
      </fill>
    </dxf>
    <dxf>
      <fill>
        <patternFill>
          <bgColor indexed="57"/>
        </patternFill>
      </fill>
    </dxf>
    <dxf>
      <fill>
        <patternFill>
          <bgColor indexed="53"/>
        </patternFill>
      </fill>
    </dxf>
    <dxf>
      <fill>
        <patternFill>
          <bgColor indexed="42"/>
        </patternFill>
      </fill>
    </dxf>
    <dxf>
      <fill>
        <patternFill>
          <bgColor indexed="57"/>
        </patternFill>
      </fill>
    </dxf>
    <dxf>
      <fill>
        <patternFill>
          <bgColor indexed="53"/>
        </patternFill>
      </fill>
    </dxf>
    <dxf>
      <fill>
        <patternFill>
          <bgColor indexed="42"/>
        </patternFill>
      </fill>
    </dxf>
    <dxf>
      <fill>
        <patternFill>
          <bgColor indexed="57"/>
        </patternFill>
      </fill>
    </dxf>
    <dxf>
      <fill>
        <patternFill>
          <bgColor indexed="53"/>
        </patternFill>
      </fill>
    </dxf>
    <dxf>
      <fill>
        <patternFill>
          <bgColor indexed="42"/>
        </patternFill>
      </fill>
    </dxf>
    <dxf>
      <fill>
        <patternFill>
          <bgColor indexed="57"/>
        </patternFill>
      </fill>
    </dxf>
    <dxf>
      <fill>
        <patternFill>
          <bgColor indexed="10"/>
        </patternFill>
      </fill>
    </dxf>
    <dxf>
      <fill>
        <patternFill>
          <bgColor indexed="13"/>
        </patternFill>
      </fill>
    </dxf>
    <dxf>
      <fill>
        <patternFill>
          <bgColor indexed="57"/>
        </patternFill>
      </fill>
    </dxf>
    <dxf>
      <fill>
        <patternFill>
          <bgColor indexed="53"/>
        </patternFill>
      </fill>
    </dxf>
    <dxf>
      <fill>
        <patternFill>
          <bgColor indexed="42"/>
        </patternFill>
      </fill>
    </dxf>
    <dxf>
      <fill>
        <patternFill>
          <bgColor indexed="57"/>
        </patternFill>
      </fill>
    </dxf>
    <dxf>
      <fill>
        <patternFill>
          <bgColor indexed="53"/>
        </patternFill>
      </fill>
    </dxf>
    <dxf>
      <fill>
        <patternFill>
          <bgColor indexed="42"/>
        </patternFill>
      </fill>
    </dxf>
    <dxf>
      <fill>
        <patternFill>
          <bgColor indexed="57"/>
        </patternFill>
      </fill>
    </dxf>
    <dxf>
      <fill>
        <patternFill>
          <bgColor indexed="53"/>
        </patternFill>
      </fill>
    </dxf>
    <dxf>
      <fill>
        <patternFill>
          <bgColor indexed="42"/>
        </patternFill>
      </fill>
    </dxf>
    <dxf>
      <fill>
        <patternFill>
          <bgColor indexed="57"/>
        </patternFill>
      </fill>
    </dxf>
    <dxf>
      <fill>
        <patternFill>
          <bgColor indexed="53"/>
        </patternFill>
      </fill>
    </dxf>
    <dxf>
      <fill>
        <patternFill>
          <bgColor indexed="42"/>
        </patternFill>
      </fill>
    </dxf>
    <dxf>
      <fill>
        <patternFill>
          <bgColor indexed="57"/>
        </patternFill>
      </fill>
    </dxf>
    <dxf>
      <fill>
        <patternFill>
          <bgColor indexed="10"/>
        </patternFill>
      </fill>
    </dxf>
    <dxf>
      <fill>
        <patternFill>
          <bgColor indexed="13"/>
        </patternFill>
      </fill>
    </dxf>
    <dxf>
      <fill>
        <patternFill>
          <bgColor indexed="57"/>
        </patternFill>
      </fill>
    </dxf>
    <dxf>
      <fill>
        <patternFill>
          <bgColor indexed="53"/>
        </patternFill>
      </fill>
    </dxf>
    <dxf>
      <fill>
        <patternFill>
          <bgColor indexed="42"/>
        </patternFill>
      </fill>
    </dxf>
    <dxf>
      <fill>
        <patternFill>
          <bgColor indexed="57"/>
        </patternFill>
      </fill>
    </dxf>
    <dxf>
      <fill>
        <patternFill>
          <bgColor indexed="53"/>
        </patternFill>
      </fill>
    </dxf>
    <dxf>
      <fill>
        <patternFill>
          <bgColor indexed="42"/>
        </patternFill>
      </fill>
    </dxf>
    <dxf>
      <fill>
        <patternFill>
          <bgColor indexed="57"/>
        </patternFill>
      </fill>
    </dxf>
    <dxf>
      <fill>
        <patternFill>
          <bgColor indexed="53"/>
        </patternFill>
      </fill>
    </dxf>
    <dxf>
      <fill>
        <patternFill>
          <bgColor indexed="42"/>
        </patternFill>
      </fill>
    </dxf>
    <dxf>
      <fill>
        <patternFill>
          <bgColor indexed="57"/>
        </patternFill>
      </fill>
    </dxf>
    <dxf>
      <fill>
        <patternFill>
          <bgColor indexed="10"/>
        </patternFill>
      </fill>
    </dxf>
    <dxf>
      <fill>
        <patternFill>
          <bgColor indexed="13"/>
        </patternFill>
      </fill>
    </dxf>
    <dxf>
      <fill>
        <patternFill>
          <bgColor indexed="57"/>
        </patternFill>
      </fill>
    </dxf>
    <dxf>
      <fill>
        <patternFill>
          <bgColor indexed="53"/>
        </patternFill>
      </fill>
    </dxf>
    <dxf>
      <fill>
        <patternFill>
          <bgColor indexed="42"/>
        </patternFill>
      </fill>
    </dxf>
    <dxf>
      <fill>
        <patternFill>
          <bgColor indexed="57"/>
        </patternFill>
      </fill>
    </dxf>
    <dxf>
      <fill>
        <patternFill>
          <bgColor indexed="53"/>
        </patternFill>
      </fill>
    </dxf>
    <dxf>
      <fill>
        <patternFill>
          <bgColor indexed="42"/>
        </patternFill>
      </fill>
    </dxf>
    <dxf>
      <fill>
        <patternFill>
          <bgColor indexed="57"/>
        </patternFill>
      </fill>
    </dxf>
    <dxf>
      <fill>
        <patternFill>
          <bgColor indexed="53"/>
        </patternFill>
      </fill>
    </dxf>
    <dxf>
      <fill>
        <patternFill>
          <bgColor indexed="42"/>
        </patternFill>
      </fill>
    </dxf>
    <dxf>
      <fill>
        <patternFill>
          <bgColor indexed="57"/>
        </patternFill>
      </fill>
    </dxf>
    <dxf>
      <fill>
        <patternFill>
          <bgColor indexed="10"/>
        </patternFill>
      </fill>
    </dxf>
    <dxf>
      <fill>
        <patternFill>
          <bgColor indexed="13"/>
        </patternFill>
      </fill>
    </dxf>
    <dxf>
      <fill>
        <patternFill>
          <bgColor indexed="57"/>
        </patternFill>
      </fill>
    </dxf>
    <dxf>
      <fill>
        <patternFill>
          <bgColor indexed="53"/>
        </patternFill>
      </fill>
    </dxf>
    <dxf>
      <fill>
        <patternFill>
          <bgColor indexed="42"/>
        </patternFill>
      </fill>
    </dxf>
    <dxf>
      <fill>
        <patternFill>
          <bgColor indexed="57"/>
        </patternFill>
      </fill>
    </dxf>
    <dxf>
      <fill>
        <patternFill>
          <bgColor indexed="53"/>
        </patternFill>
      </fill>
    </dxf>
    <dxf>
      <fill>
        <patternFill>
          <bgColor indexed="42"/>
        </patternFill>
      </fill>
    </dxf>
    <dxf>
      <fill>
        <patternFill>
          <bgColor indexed="57"/>
        </patternFill>
      </fill>
    </dxf>
    <dxf>
      <fill>
        <patternFill>
          <bgColor indexed="53"/>
        </patternFill>
      </fill>
    </dxf>
    <dxf>
      <fill>
        <patternFill>
          <bgColor indexed="42"/>
        </patternFill>
      </fill>
    </dxf>
    <dxf>
      <fill>
        <patternFill>
          <bgColor indexed="57"/>
        </patternFill>
      </fill>
    </dxf>
    <dxf>
      <fill>
        <patternFill>
          <bgColor indexed="10"/>
        </patternFill>
      </fill>
    </dxf>
    <dxf>
      <fill>
        <patternFill>
          <bgColor indexed="13"/>
        </patternFill>
      </fill>
    </dxf>
    <dxf>
      <fill>
        <patternFill>
          <bgColor indexed="57"/>
        </patternFill>
      </fill>
    </dxf>
    <dxf>
      <fill>
        <patternFill>
          <bgColor indexed="53"/>
        </patternFill>
      </fill>
    </dxf>
    <dxf>
      <fill>
        <patternFill>
          <bgColor indexed="42"/>
        </patternFill>
      </fill>
    </dxf>
    <dxf>
      <fill>
        <patternFill>
          <bgColor indexed="57"/>
        </patternFill>
      </fill>
    </dxf>
    <dxf>
      <fill>
        <patternFill>
          <bgColor indexed="53"/>
        </patternFill>
      </fill>
    </dxf>
    <dxf>
      <fill>
        <patternFill>
          <bgColor indexed="42"/>
        </patternFill>
      </fill>
    </dxf>
    <dxf>
      <fill>
        <patternFill>
          <bgColor indexed="57"/>
        </patternFill>
      </fill>
    </dxf>
    <dxf>
      <fill>
        <patternFill>
          <bgColor indexed="10"/>
        </patternFill>
      </fill>
    </dxf>
    <dxf>
      <fill>
        <patternFill>
          <bgColor indexed="13"/>
        </patternFill>
      </fill>
    </dxf>
    <dxf>
      <fill>
        <patternFill>
          <bgColor indexed="57"/>
        </patternFill>
      </fill>
    </dxf>
    <dxf>
      <fill>
        <patternFill>
          <bgColor indexed="53"/>
        </patternFill>
      </fill>
    </dxf>
    <dxf>
      <fill>
        <patternFill>
          <bgColor indexed="42"/>
        </patternFill>
      </fill>
    </dxf>
    <dxf>
      <fill>
        <patternFill>
          <bgColor indexed="57"/>
        </patternFill>
      </fill>
    </dxf>
    <dxf>
      <fill>
        <patternFill>
          <bgColor indexed="10"/>
        </patternFill>
      </fill>
    </dxf>
    <dxf>
      <fill>
        <patternFill>
          <bgColor indexed="13"/>
        </patternFill>
      </fill>
    </dxf>
    <dxf>
      <fill>
        <patternFill>
          <bgColor indexed="57"/>
        </patternFill>
      </fill>
    </dxf>
    <dxf>
      <fill>
        <patternFill>
          <bgColor indexed="53"/>
        </patternFill>
      </fill>
    </dxf>
    <dxf>
      <fill>
        <patternFill>
          <bgColor indexed="42"/>
        </patternFill>
      </fill>
    </dxf>
    <dxf>
      <fill>
        <patternFill>
          <bgColor indexed="57"/>
        </patternFill>
      </fill>
    </dxf>
    <dxf>
      <fill>
        <patternFill>
          <bgColor indexed="10"/>
        </patternFill>
      </fill>
    </dxf>
    <dxf>
      <fill>
        <patternFill>
          <bgColor indexed="13"/>
        </patternFill>
      </fill>
    </dxf>
    <dxf>
      <fill>
        <patternFill>
          <bgColor indexed="57"/>
        </patternFill>
      </fill>
    </dxf>
    <dxf>
      <fill>
        <patternFill>
          <bgColor indexed="53"/>
        </patternFill>
      </fill>
    </dxf>
    <dxf>
      <fill>
        <patternFill>
          <bgColor indexed="42"/>
        </patternFill>
      </fill>
    </dxf>
    <dxf>
      <fill>
        <patternFill>
          <bgColor indexed="57"/>
        </patternFill>
      </fill>
    </dxf>
    <dxf>
      <fill>
        <patternFill>
          <bgColor indexed="10"/>
        </patternFill>
      </fill>
    </dxf>
    <dxf>
      <fill>
        <patternFill>
          <bgColor indexed="13"/>
        </patternFill>
      </fill>
    </dxf>
    <dxf>
      <fill>
        <patternFill>
          <bgColor indexed="57"/>
        </patternFill>
      </fill>
    </dxf>
    <dxf>
      <fill>
        <patternFill>
          <bgColor indexed="53"/>
        </patternFill>
      </fill>
    </dxf>
    <dxf>
      <fill>
        <patternFill>
          <bgColor indexed="42"/>
        </patternFill>
      </fill>
    </dxf>
    <dxf>
      <fill>
        <patternFill>
          <bgColor indexed="57"/>
        </patternFill>
      </fill>
    </dxf>
    <dxf>
      <fill>
        <patternFill>
          <bgColor indexed="10"/>
        </patternFill>
      </fill>
    </dxf>
    <dxf>
      <fill>
        <patternFill>
          <bgColor indexed="13"/>
        </patternFill>
      </fill>
    </dxf>
    <dxf>
      <fill>
        <patternFill>
          <bgColor indexed="57"/>
        </patternFill>
      </fill>
    </dxf>
    <dxf>
      <fill>
        <patternFill>
          <bgColor indexed="53"/>
        </patternFill>
      </fill>
    </dxf>
    <dxf>
      <fill>
        <patternFill>
          <bgColor indexed="42"/>
        </patternFill>
      </fill>
    </dxf>
    <dxf>
      <fill>
        <patternFill>
          <bgColor indexed="57"/>
        </patternFill>
      </fill>
    </dxf>
    <dxf>
      <fill>
        <patternFill>
          <bgColor indexed="53"/>
        </patternFill>
      </fill>
    </dxf>
    <dxf>
      <fill>
        <patternFill>
          <bgColor indexed="42"/>
        </patternFill>
      </fill>
    </dxf>
    <dxf>
      <fill>
        <patternFill>
          <bgColor indexed="57"/>
        </patternFill>
      </fill>
    </dxf>
    <dxf>
      <fill>
        <patternFill>
          <bgColor indexed="10"/>
        </patternFill>
      </fill>
    </dxf>
    <dxf>
      <fill>
        <patternFill>
          <bgColor indexed="13"/>
        </patternFill>
      </fill>
    </dxf>
    <dxf>
      <fill>
        <patternFill>
          <bgColor indexed="57"/>
        </patternFill>
      </fill>
    </dxf>
    <dxf>
      <fill>
        <patternFill>
          <bgColor indexed="53"/>
        </patternFill>
      </fill>
    </dxf>
    <dxf>
      <fill>
        <patternFill>
          <bgColor indexed="42"/>
        </patternFill>
      </fill>
    </dxf>
    <dxf>
      <fill>
        <patternFill>
          <bgColor indexed="57"/>
        </patternFill>
      </fill>
    </dxf>
    <dxf>
      <fill>
        <patternFill>
          <bgColor indexed="10"/>
        </patternFill>
      </fill>
    </dxf>
    <dxf>
      <fill>
        <patternFill>
          <bgColor indexed="13"/>
        </patternFill>
      </fill>
    </dxf>
    <dxf>
      <fill>
        <patternFill>
          <bgColor indexed="57"/>
        </patternFill>
      </fill>
    </dxf>
    <dxf>
      <fill>
        <patternFill>
          <bgColor indexed="10"/>
        </patternFill>
      </fill>
    </dxf>
    <dxf>
      <fill>
        <patternFill>
          <bgColor indexed="13"/>
        </patternFill>
      </fill>
    </dxf>
    <dxf>
      <fill>
        <patternFill>
          <bgColor indexed="57"/>
        </patternFill>
      </fill>
    </dxf>
    <dxf>
      <fill>
        <patternFill>
          <bgColor indexed="10"/>
        </patternFill>
      </fill>
    </dxf>
    <dxf>
      <fill>
        <patternFill>
          <bgColor indexed="13"/>
        </patternFill>
      </fill>
    </dxf>
    <dxf>
      <fill>
        <patternFill>
          <bgColor indexed="57"/>
        </patternFill>
      </fill>
    </dxf>
    <dxf>
      <fill>
        <patternFill>
          <bgColor indexed="10"/>
        </patternFill>
      </fill>
    </dxf>
    <dxf>
      <fill>
        <patternFill>
          <bgColor indexed="13"/>
        </patternFill>
      </fill>
    </dxf>
    <dxf>
      <fill>
        <patternFill>
          <bgColor indexed="57"/>
        </patternFill>
      </fill>
    </dxf>
    <dxf>
      <fill>
        <patternFill>
          <bgColor indexed="10"/>
        </patternFill>
      </fill>
    </dxf>
    <dxf>
      <fill>
        <patternFill>
          <bgColor indexed="13"/>
        </patternFill>
      </fill>
    </dxf>
    <dxf>
      <fill>
        <patternFill>
          <bgColor indexed="57"/>
        </patternFill>
      </fill>
    </dxf>
    <dxf>
      <fill>
        <patternFill>
          <bgColor indexed="10"/>
        </patternFill>
      </fill>
    </dxf>
    <dxf>
      <fill>
        <patternFill>
          <bgColor indexed="13"/>
        </patternFill>
      </fill>
    </dxf>
    <dxf>
      <fill>
        <patternFill>
          <bgColor indexed="5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95250</xdr:rowOff>
    </xdr:from>
    <xdr:to>
      <xdr:col>7</xdr:col>
      <xdr:colOff>457200</xdr:colOff>
      <xdr:row>47</xdr:row>
      <xdr:rowOff>38100</xdr:rowOff>
    </xdr:to>
    <xdr:pic>
      <xdr:nvPicPr>
        <xdr:cNvPr id="1" name="Picture 1"/>
        <xdr:cNvPicPr preferRelativeResize="1">
          <a:picLocks noChangeAspect="1"/>
        </xdr:cNvPicPr>
      </xdr:nvPicPr>
      <xdr:blipFill>
        <a:blip r:embed="rId1"/>
        <a:stretch>
          <a:fillRect/>
        </a:stretch>
      </xdr:blipFill>
      <xdr:spPr>
        <a:xfrm>
          <a:off x="161925" y="95250"/>
          <a:ext cx="5629275" cy="854392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mayer@avaya.com" TargetMode="External" /><Relationship Id="rId2" Type="http://schemas.openxmlformats.org/officeDocument/2006/relationships/hyperlink" Target="mailto:krisc@avaya.com" TargetMode="Externa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3.xml.rels><?xml version="1.0" encoding="utf-8" standalone="yes"?><Relationships xmlns="http://schemas.openxmlformats.org/package/2006/relationships"><Relationship Id="rId1" Type="http://schemas.openxmlformats.org/officeDocument/2006/relationships/oleObject" Target="../embeddings/oleObject_12_0.bin" /><Relationship Id="rId2" Type="http://schemas.openxmlformats.org/officeDocument/2006/relationships/vmlDrawing" Target="../drawings/vmlDrawing8.vml" /></Relationships>
</file>

<file path=xl/worksheets/_rels/sheet14.xml.rels><?xml version="1.0" encoding="utf-8" standalone="yes"?><Relationships xmlns="http://schemas.openxmlformats.org/package/2006/relationships"><Relationship Id="rId1" Type="http://schemas.openxmlformats.org/officeDocument/2006/relationships/hyperlink" Target="http://support.microsoft.com/gp/lifesupsps" TargetMode="External" /><Relationship Id="rId2" Type="http://schemas.openxmlformats.org/officeDocument/2006/relationships/hyperlink" Target="http://support.microsoft.com/gp/lifeselectwin" TargetMode="External" /><Relationship Id="rId3" Type="http://schemas.openxmlformats.org/officeDocument/2006/relationships/hyperlink" Target="http://support.microsoft.com/gp/lifeselectwin" TargetMode="External" /><Relationship Id="rId4" Type="http://schemas.openxmlformats.org/officeDocument/2006/relationships/hyperlink" Target="http://support.microsoft.com/gp/lifean1" TargetMode="External" /><Relationship Id="rId5" Type="http://schemas.openxmlformats.org/officeDocument/2006/relationships/hyperlink" Target="http://support.microsoft.com/gp/lifean1" TargetMode="External" /><Relationship Id="rId6" Type="http://schemas.openxmlformats.org/officeDocument/2006/relationships/hyperlink" Target="http://support.microsoft.com/gp/lifean1" TargetMode="External" /><Relationship Id="rId7" Type="http://schemas.openxmlformats.org/officeDocument/2006/relationships/hyperlink" Target="http://support.microsoft.com/gp/lifean3" TargetMode="External" /><Relationship Id="rId8" Type="http://schemas.openxmlformats.org/officeDocument/2006/relationships/hyperlink" Target="http://support.microsoft.com/gp/lifean5" TargetMode="External" /><Relationship Id="rId9" Type="http://schemas.openxmlformats.org/officeDocument/2006/relationships/hyperlink" Target="http://support.microsoft.com/lifecycle/?p1=3198" TargetMode="External" /><Relationship Id="rId10" Type="http://schemas.openxmlformats.org/officeDocument/2006/relationships/hyperlink" Target="http://support.microsoft.com/lifecycle/?p1=3198" TargetMode="External" /><Relationship Id="rId11" Type="http://schemas.openxmlformats.org/officeDocument/2006/relationships/hyperlink" Target="http://support.microsoft.com/lifecycle/?p1=11707" TargetMode="External" /><Relationship Id="rId12" Type="http://schemas.openxmlformats.org/officeDocument/2006/relationships/hyperlink" Target="http://support.microsoft.com/lifecycle/?p1=11707" TargetMode="External" /><Relationship Id="rId13" Type="http://schemas.openxmlformats.org/officeDocument/2006/relationships/hyperlink" Target="http://support.microsoft.com/lifecycle/" TargetMode="External" /><Relationship Id="rId14" Type="http://schemas.openxmlformats.org/officeDocument/2006/relationships/hyperlink" Target="http://support.microsoft.com/gp/lifepolicy" TargetMode="External" /><Relationship Id="rId15" Type="http://schemas.openxmlformats.org/officeDocument/2006/relationships/hyperlink" Target="http://support.microsoft.com/gp/lifeselectwin" TargetMode="External" /><Relationship Id="rId16" Type="http://schemas.openxmlformats.org/officeDocument/2006/relationships/hyperlink" Target="http://support.microsoft.com/gp/lifeselectserv" TargetMode="Externa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tabColor indexed="13"/>
  </sheetPr>
  <dimension ref="A1:E36"/>
  <sheetViews>
    <sheetView showGridLines="0" tabSelected="1" zoomScale="90" zoomScaleNormal="90" zoomScalePageLayoutView="0" workbookViewId="0" topLeftCell="A7">
      <selection activeCell="D36" sqref="D36"/>
    </sheetView>
  </sheetViews>
  <sheetFormatPr defaultColWidth="11.421875" defaultRowHeight="12.75"/>
  <cols>
    <col min="1" max="1" width="8.7109375" style="6" customWidth="1"/>
    <col min="2" max="2" width="8.140625" style="0" customWidth="1"/>
    <col min="3" max="3" width="20.140625" style="0" customWidth="1"/>
    <col min="4" max="4" width="64.7109375" style="0" customWidth="1"/>
  </cols>
  <sheetData>
    <row r="1" spans="1:4" s="312" customFormat="1" ht="15.75">
      <c r="A1" s="475" t="s">
        <v>98</v>
      </c>
      <c r="B1" s="475"/>
      <c r="C1" s="475"/>
      <c r="D1" s="475"/>
    </row>
    <row r="2" s="312" customFormat="1" ht="3" customHeight="1">
      <c r="A2" s="313"/>
    </row>
    <row r="3" spans="1:4" s="312" customFormat="1" ht="12.75">
      <c r="A3" s="314" t="s">
        <v>113</v>
      </c>
      <c r="B3" s="481"/>
      <c r="C3" s="481"/>
      <c r="D3" s="482"/>
    </row>
    <row r="4" spans="1:4" s="312" customFormat="1" ht="25.5">
      <c r="A4" s="61"/>
      <c r="B4" s="317">
        <v>15</v>
      </c>
      <c r="C4" s="318">
        <v>41380</v>
      </c>
      <c r="D4" s="473" t="s">
        <v>732</v>
      </c>
    </row>
    <row r="5" spans="1:4" s="312" customFormat="1" ht="12.75">
      <c r="A5" s="314"/>
      <c r="B5" s="315"/>
      <c r="C5" s="319"/>
      <c r="D5" s="316"/>
    </row>
    <row r="6" spans="1:4" s="312" customFormat="1" ht="12.75">
      <c r="A6" s="314" t="s">
        <v>299</v>
      </c>
      <c r="B6" s="315"/>
      <c r="C6" s="319"/>
      <c r="D6" s="316"/>
    </row>
    <row r="7" spans="1:4" s="312" customFormat="1" ht="38.25" customHeight="1">
      <c r="A7" s="314"/>
      <c r="B7" s="479" t="s">
        <v>403</v>
      </c>
      <c r="C7" s="479"/>
      <c r="D7" s="480"/>
    </row>
    <row r="8" spans="1:4" s="312" customFormat="1" ht="12.75">
      <c r="A8" s="314" t="s">
        <v>300</v>
      </c>
      <c r="B8" s="315"/>
      <c r="C8" s="315"/>
      <c r="D8" s="316"/>
    </row>
    <row r="9" spans="1:4" s="312" customFormat="1" ht="36.75" customHeight="1">
      <c r="A9" s="314"/>
      <c r="B9" s="479" t="s">
        <v>652</v>
      </c>
      <c r="C9" s="479"/>
      <c r="D9" s="480"/>
    </row>
    <row r="10" spans="1:4" s="312" customFormat="1" ht="12.75">
      <c r="A10" s="314" t="s">
        <v>301</v>
      </c>
      <c r="B10" s="320"/>
      <c r="C10" s="320"/>
      <c r="D10" s="321"/>
    </row>
    <row r="11" spans="1:4" s="312" customFormat="1" ht="12.75">
      <c r="A11" s="322"/>
      <c r="B11" s="483" t="s">
        <v>302</v>
      </c>
      <c r="C11" s="484"/>
      <c r="D11" s="325"/>
    </row>
    <row r="12" spans="1:4" s="312" customFormat="1" ht="12.75">
      <c r="A12" s="322"/>
      <c r="B12" s="483" t="s">
        <v>642</v>
      </c>
      <c r="C12" s="484"/>
      <c r="D12" s="325"/>
    </row>
    <row r="13" spans="1:4" s="312" customFormat="1" ht="12.75">
      <c r="A13" s="322"/>
      <c r="B13" s="483" t="s">
        <v>643</v>
      </c>
      <c r="C13" s="484"/>
      <c r="D13" s="325"/>
    </row>
    <row r="14" spans="1:4" s="312" customFormat="1" ht="12.75">
      <c r="A14" s="322"/>
      <c r="B14" s="483" t="s">
        <v>303</v>
      </c>
      <c r="C14" s="484"/>
      <c r="D14" s="325" t="s">
        <v>306</v>
      </c>
    </row>
    <row r="15" spans="1:4" s="312" customFormat="1" ht="12.75">
      <c r="A15" s="322"/>
      <c r="B15" s="483" t="s">
        <v>304</v>
      </c>
      <c r="C15" s="484"/>
      <c r="D15" s="325" t="s">
        <v>644</v>
      </c>
    </row>
    <row r="16" spans="1:4" s="312" customFormat="1" ht="12.75">
      <c r="A16" s="322"/>
      <c r="B16" s="483" t="s">
        <v>305</v>
      </c>
      <c r="C16" s="484"/>
      <c r="D16" s="325" t="s">
        <v>645</v>
      </c>
    </row>
    <row r="17" spans="1:4" s="312" customFormat="1" ht="12.75">
      <c r="A17" s="322"/>
      <c r="B17" s="323" t="s">
        <v>414</v>
      </c>
      <c r="C17" s="324"/>
      <c r="D17" s="325" t="s">
        <v>415</v>
      </c>
    </row>
    <row r="18" spans="1:4" s="312" customFormat="1" ht="12.75">
      <c r="A18" s="322"/>
      <c r="B18" s="483" t="s">
        <v>307</v>
      </c>
      <c r="C18" s="484"/>
      <c r="D18" s="325" t="s">
        <v>308</v>
      </c>
    </row>
    <row r="19" spans="1:4" s="312" customFormat="1" ht="12.75">
      <c r="A19" s="322"/>
      <c r="B19" s="485"/>
      <c r="C19" s="482"/>
      <c r="D19" s="325"/>
    </row>
    <row r="20" spans="1:4" s="312" customFormat="1" ht="12.75">
      <c r="A20" s="314" t="s">
        <v>99</v>
      </c>
      <c r="B20" s="320"/>
      <c r="C20" s="320"/>
      <c r="D20" s="321"/>
    </row>
    <row r="21" spans="1:4" s="312" customFormat="1" ht="12.75">
      <c r="A21" s="322"/>
      <c r="B21" s="325" t="s">
        <v>107</v>
      </c>
      <c r="C21" s="325"/>
      <c r="D21" s="325"/>
    </row>
    <row r="22" spans="1:4" s="312" customFormat="1" ht="12.75">
      <c r="A22" s="322"/>
      <c r="B22" s="325"/>
      <c r="C22" s="325" t="s">
        <v>10</v>
      </c>
      <c r="D22" s="325" t="s">
        <v>108</v>
      </c>
    </row>
    <row r="23" spans="1:4" s="312" customFormat="1" ht="12.75">
      <c r="A23" s="322"/>
      <c r="B23" s="325"/>
      <c r="C23" s="325" t="s">
        <v>0</v>
      </c>
      <c r="D23" s="325" t="s">
        <v>109</v>
      </c>
    </row>
    <row r="24" spans="1:4" s="312" customFormat="1" ht="12.75">
      <c r="A24" s="322"/>
      <c r="B24" s="325"/>
      <c r="C24" s="325" t="s">
        <v>1</v>
      </c>
      <c r="D24" s="325" t="s">
        <v>110</v>
      </c>
    </row>
    <row r="25" spans="1:4" s="312" customFormat="1" ht="12.75">
      <c r="A25" s="322"/>
      <c r="B25" s="325"/>
      <c r="C25" s="325" t="s">
        <v>2</v>
      </c>
      <c r="D25" s="325" t="s">
        <v>111</v>
      </c>
    </row>
    <row r="26" spans="1:4" s="312" customFormat="1" ht="12.75">
      <c r="A26" s="322"/>
      <c r="B26" s="325" t="s">
        <v>106</v>
      </c>
      <c r="C26" s="325"/>
      <c r="D26" s="325"/>
    </row>
    <row r="27" spans="1:4" s="312" customFormat="1" ht="12.75">
      <c r="A27" s="322"/>
      <c r="B27" s="325"/>
      <c r="C27" s="327" t="s">
        <v>26</v>
      </c>
      <c r="D27" s="325" t="s">
        <v>100</v>
      </c>
    </row>
    <row r="28" spans="1:5" s="312" customFormat="1" ht="12.75">
      <c r="A28" s="322"/>
      <c r="B28" s="325"/>
      <c r="C28" s="327" t="s">
        <v>101</v>
      </c>
      <c r="D28" s="325" t="s">
        <v>112</v>
      </c>
      <c r="E28" s="328" t="s">
        <v>294</v>
      </c>
    </row>
    <row r="29" spans="1:5" s="312" customFormat="1" ht="12.75">
      <c r="A29" s="322"/>
      <c r="B29" s="325"/>
      <c r="C29" s="327" t="s">
        <v>102</v>
      </c>
      <c r="D29" s="325" t="s">
        <v>103</v>
      </c>
      <c r="E29" s="328" t="s">
        <v>294</v>
      </c>
    </row>
    <row r="30" spans="1:4" s="312" customFormat="1" ht="12.75">
      <c r="A30" s="322"/>
      <c r="B30" s="325"/>
      <c r="C30" s="329"/>
      <c r="D30" s="325" t="s">
        <v>553</v>
      </c>
    </row>
    <row r="31" spans="1:4" s="312" customFormat="1" ht="12.75">
      <c r="A31" s="322"/>
      <c r="B31" s="325"/>
      <c r="C31" s="329" t="s">
        <v>104</v>
      </c>
      <c r="D31" s="325" t="s">
        <v>105</v>
      </c>
    </row>
    <row r="32" spans="1:4" s="312" customFormat="1" ht="12.75">
      <c r="A32" s="476" t="s">
        <v>129</v>
      </c>
      <c r="B32" s="477"/>
      <c r="C32" s="477"/>
      <c r="D32" s="478"/>
    </row>
    <row r="33" spans="1:4" s="312" customFormat="1" ht="12.75">
      <c r="A33" s="322"/>
      <c r="B33" s="474" t="s">
        <v>734</v>
      </c>
      <c r="C33" s="325"/>
      <c r="D33" s="330" t="s">
        <v>404</v>
      </c>
    </row>
    <row r="34" spans="1:4" s="312" customFormat="1" ht="12.75">
      <c r="A34" s="322"/>
      <c r="B34" s="325"/>
      <c r="C34" s="325"/>
      <c r="D34" s="331" t="s">
        <v>733</v>
      </c>
    </row>
    <row r="35" spans="1:4" s="312" customFormat="1" ht="12.75">
      <c r="A35" s="322"/>
      <c r="B35" s="325"/>
      <c r="C35" s="325"/>
      <c r="D35" s="325" t="s">
        <v>735</v>
      </c>
    </row>
    <row r="36" spans="1:4" s="312" customFormat="1" ht="12.75">
      <c r="A36" s="322"/>
      <c r="B36" s="325"/>
      <c r="C36" s="325"/>
      <c r="D36" s="325" t="s">
        <v>736</v>
      </c>
    </row>
  </sheetData>
  <sheetProtection/>
  <mergeCells count="13">
    <mergeCell ref="B16:C16"/>
    <mergeCell ref="B19:C19"/>
    <mergeCell ref="B18:C18"/>
    <mergeCell ref="A1:D1"/>
    <mergeCell ref="A32:D32"/>
    <mergeCell ref="B7:D7"/>
    <mergeCell ref="B9:D9"/>
    <mergeCell ref="B3:D3"/>
    <mergeCell ref="B13:C13"/>
    <mergeCell ref="B14:C14"/>
    <mergeCell ref="B15:C15"/>
    <mergeCell ref="B11:C11"/>
    <mergeCell ref="B12:C12"/>
  </mergeCells>
  <hyperlinks>
    <hyperlink ref="D33" r:id="rId1" display="amayer@avaya.com"/>
    <hyperlink ref="D34" r:id="rId2" display="krisc@avaya.com"/>
    <hyperlink ref="E28" location="'Permissive Use Policy'!A1" display="See also"/>
    <hyperlink ref="E29" location="'Permissive Use Policy'!A1" display="See also"/>
    <hyperlink ref="B13:C13" location="'Dialog Designer'!A1" display="Dialog Designer"/>
    <hyperlink ref="B14:C14" location="'IBM Speech (details)'!A1" display="IBM Speech"/>
    <hyperlink ref="B15:C15" location="'Nuance Speech (details)'!A1" display="Nuance Speech"/>
    <hyperlink ref="B16:C16" location="'CM (details)'!A1" display="CM/Definity"/>
    <hyperlink ref="B18:C18" location="'Permissive Use Policy'!A1" display="Permissive Use Policy"/>
    <hyperlink ref="B11:C11" location="'Interactive Response'!A1" display="Interactive Response"/>
    <hyperlink ref="B17" location="'AES Licensing'!A1" display="AES Licensing"/>
    <hyperlink ref="B12:C12" location="'Voice Portal'!A1" display="Voice Portal"/>
  </hyperlinks>
  <printOptions/>
  <pageMargins left="0.75" right="0.75" top="1" bottom="1" header="0.4921259845" footer="0.4921259845"/>
  <pageSetup horizontalDpi="600" verticalDpi="600" orientation="portrait"/>
</worksheet>
</file>

<file path=xl/worksheets/sheet10.xml><?xml version="1.0" encoding="utf-8"?>
<worksheet xmlns="http://schemas.openxmlformats.org/spreadsheetml/2006/main" xmlns:r="http://schemas.openxmlformats.org/officeDocument/2006/relationships">
  <sheetPr>
    <tabColor indexed="42"/>
  </sheetPr>
  <dimension ref="A1:P13"/>
  <sheetViews>
    <sheetView showGridLines="0" zoomScale="66" zoomScaleNormal="66" zoomScalePageLayoutView="0" workbookViewId="0" topLeftCell="A1">
      <selection activeCell="N18" sqref="N18"/>
    </sheetView>
  </sheetViews>
  <sheetFormatPr defaultColWidth="9.140625" defaultRowHeight="12.75"/>
  <cols>
    <col min="1" max="1" width="24.7109375" style="8" customWidth="1"/>
    <col min="2" max="12" width="20.7109375" style="8" customWidth="1"/>
    <col min="13" max="16384" width="9.140625" style="8" customWidth="1"/>
  </cols>
  <sheetData>
    <row r="1" spans="1:16" s="12" customFormat="1" ht="19.5" customHeight="1">
      <c r="A1" s="591" t="s">
        <v>288</v>
      </c>
      <c r="B1" s="592"/>
      <c r="C1" s="592"/>
      <c r="D1" s="592"/>
      <c r="E1" s="592"/>
      <c r="F1" s="592"/>
      <c r="G1" s="592"/>
      <c r="H1" s="592"/>
      <c r="I1" s="592"/>
      <c r="J1" s="592"/>
      <c r="K1" s="592"/>
      <c r="L1" s="593"/>
      <c r="M1" s="57"/>
      <c r="N1" s="57"/>
      <c r="O1" s="57"/>
      <c r="P1" s="11"/>
    </row>
    <row r="2" spans="1:12" s="244" customFormat="1" ht="12.75" customHeight="1">
      <c r="A2" s="590" t="s">
        <v>551</v>
      </c>
      <c r="B2" s="590"/>
      <c r="C2" s="590"/>
      <c r="D2" s="590"/>
      <c r="E2" s="590"/>
      <c r="F2" s="590"/>
      <c r="G2" s="590"/>
      <c r="H2" s="590"/>
      <c r="I2" s="590"/>
      <c r="J2" s="590"/>
      <c r="K2" s="590"/>
      <c r="L2" s="247"/>
    </row>
    <row r="3" spans="1:12" s="244" customFormat="1" ht="12.75">
      <c r="A3" s="590"/>
      <c r="B3" s="590"/>
      <c r="C3" s="590"/>
      <c r="D3" s="590"/>
      <c r="E3" s="590"/>
      <c r="F3" s="590"/>
      <c r="G3" s="590"/>
      <c r="H3" s="590"/>
      <c r="I3" s="590"/>
      <c r="J3" s="590"/>
      <c r="K3" s="590"/>
      <c r="L3" s="247"/>
    </row>
    <row r="4" spans="1:12" s="244" customFormat="1" ht="12.75">
      <c r="A4" s="590"/>
      <c r="B4" s="590"/>
      <c r="C4" s="590"/>
      <c r="D4" s="590"/>
      <c r="E4" s="590"/>
      <c r="F4" s="590"/>
      <c r="G4" s="590"/>
      <c r="H4" s="590"/>
      <c r="I4" s="590"/>
      <c r="J4" s="590"/>
      <c r="K4" s="590"/>
      <c r="L4" s="247"/>
    </row>
    <row r="5" spans="1:12" s="244" customFormat="1" ht="12.75">
      <c r="A5" s="590"/>
      <c r="B5" s="590"/>
      <c r="C5" s="590"/>
      <c r="D5" s="590"/>
      <c r="E5" s="590"/>
      <c r="F5" s="590"/>
      <c r="G5" s="590"/>
      <c r="H5" s="590"/>
      <c r="I5" s="590"/>
      <c r="J5" s="590"/>
      <c r="K5" s="590"/>
      <c r="L5" s="247"/>
    </row>
    <row r="6" spans="1:12" s="244" customFormat="1" ht="45.75" customHeight="1" thickBot="1">
      <c r="A6" s="590"/>
      <c r="B6" s="590"/>
      <c r="C6" s="590"/>
      <c r="D6" s="590"/>
      <c r="E6" s="590"/>
      <c r="F6" s="590"/>
      <c r="G6" s="590"/>
      <c r="H6" s="590"/>
      <c r="I6" s="590"/>
      <c r="J6" s="590"/>
      <c r="K6" s="590"/>
      <c r="L6" s="247"/>
    </row>
    <row r="7" spans="1:12" ht="12.75">
      <c r="A7" s="212"/>
      <c r="B7" s="106" t="s">
        <v>12</v>
      </c>
      <c r="C7" s="70" t="s">
        <v>7</v>
      </c>
      <c r="D7" s="70" t="s">
        <v>8</v>
      </c>
      <c r="E7" s="71" t="s">
        <v>9</v>
      </c>
      <c r="F7" s="106" t="s">
        <v>130</v>
      </c>
      <c r="G7" s="70" t="s">
        <v>131</v>
      </c>
      <c r="H7" s="70" t="s">
        <v>132</v>
      </c>
      <c r="I7" s="70" t="s">
        <v>143</v>
      </c>
      <c r="J7" s="71" t="s">
        <v>285</v>
      </c>
      <c r="K7" s="71" t="s">
        <v>313</v>
      </c>
      <c r="L7" s="71" t="s">
        <v>557</v>
      </c>
    </row>
    <row r="8" spans="1:12" ht="13.5" thickBot="1">
      <c r="A8" s="225" t="s">
        <v>508</v>
      </c>
      <c r="B8" s="219" t="str">
        <f>'Interactive Response'!J2</f>
        <v>NoSupport</v>
      </c>
      <c r="C8" s="104" t="str">
        <f>'Interactive Response'!K2</f>
        <v>NoSupport</v>
      </c>
      <c r="D8" s="104" t="str">
        <f>'Interactive Response'!L2</f>
        <v>NoSupport</v>
      </c>
      <c r="E8" s="220" t="str">
        <f>'Interactive Response'!N2</f>
        <v>SupportOnly</v>
      </c>
      <c r="F8" s="219" t="str">
        <f>'Avaya Product Lifecycle'!F3</f>
        <v>NoSupport</v>
      </c>
      <c r="G8" s="104" t="str">
        <f>'Avaya Product Lifecycle'!F3</f>
        <v>NoSupport</v>
      </c>
      <c r="H8" s="104" t="str">
        <f>'Avaya Product Lifecycle'!F4</f>
        <v>NoSupport</v>
      </c>
      <c r="I8" s="104" t="str">
        <f>'Avaya Product Lifecycle'!F5</f>
        <v>NoSupport</v>
      </c>
      <c r="J8" s="104" t="str">
        <f>'Avaya Product Lifecycle'!F6</f>
        <v>NoSupport</v>
      </c>
      <c r="K8" s="220" t="str">
        <f>'Avaya Product Lifecycle'!F7</f>
        <v>NoSupport</v>
      </c>
      <c r="L8" s="220" t="str">
        <f>'Avaya Product Lifecycle'!F8</f>
        <v>Orderable</v>
      </c>
    </row>
    <row r="9" spans="1:12" ht="25.5" customHeight="1">
      <c r="A9" s="588" t="s">
        <v>133</v>
      </c>
      <c r="B9" s="107" t="s">
        <v>134</v>
      </c>
      <c r="C9" s="67" t="s">
        <v>134</v>
      </c>
      <c r="D9" s="68" t="s">
        <v>135</v>
      </c>
      <c r="E9" s="108" t="s">
        <v>287</v>
      </c>
      <c r="F9" s="115" t="s">
        <v>134</v>
      </c>
      <c r="G9" s="69" t="s">
        <v>134</v>
      </c>
      <c r="H9" s="68" t="s">
        <v>135</v>
      </c>
      <c r="I9" s="68" t="s">
        <v>135</v>
      </c>
      <c r="J9" s="108" t="s">
        <v>135</v>
      </c>
      <c r="K9" s="108" t="s">
        <v>135</v>
      </c>
      <c r="L9" s="266"/>
    </row>
    <row r="10" spans="1:12" ht="25.5" customHeight="1">
      <c r="A10" s="588"/>
      <c r="B10" s="109" t="s">
        <v>136</v>
      </c>
      <c r="C10" s="9" t="s">
        <v>136</v>
      </c>
      <c r="D10" s="10" t="s">
        <v>137</v>
      </c>
      <c r="E10" s="110" t="s">
        <v>286</v>
      </c>
      <c r="F10" s="116"/>
      <c r="G10" s="10" t="s">
        <v>138</v>
      </c>
      <c r="H10" s="10" t="s">
        <v>137</v>
      </c>
      <c r="I10" s="10" t="s">
        <v>137</v>
      </c>
      <c r="J10" s="110" t="s">
        <v>137</v>
      </c>
      <c r="K10" s="110" t="s">
        <v>137</v>
      </c>
      <c r="L10" s="267"/>
    </row>
    <row r="11" spans="1:12" ht="26.25" thickBot="1">
      <c r="A11" s="588"/>
      <c r="B11" s="228"/>
      <c r="C11" s="229"/>
      <c r="D11" s="232"/>
      <c r="E11" s="233"/>
      <c r="F11" s="231"/>
      <c r="G11" s="230" t="s">
        <v>139</v>
      </c>
      <c r="H11" s="232"/>
      <c r="I11" s="232"/>
      <c r="J11" s="233"/>
      <c r="K11" s="233"/>
      <c r="L11" s="268"/>
    </row>
    <row r="12" spans="1:12" ht="16.5" customHeight="1">
      <c r="A12" s="588"/>
      <c r="B12" s="234"/>
      <c r="C12" s="235"/>
      <c r="D12" s="236"/>
      <c r="E12" s="237"/>
      <c r="F12" s="238"/>
      <c r="G12" s="239"/>
      <c r="H12" s="236"/>
      <c r="I12" s="236"/>
      <c r="J12" s="237"/>
      <c r="K12" s="237"/>
      <c r="L12" s="269"/>
    </row>
    <row r="13" spans="1:12" ht="13.5" thickBot="1">
      <c r="A13" s="589"/>
      <c r="B13" s="111"/>
      <c r="C13" s="112"/>
      <c r="D13" s="113"/>
      <c r="E13" s="114"/>
      <c r="F13" s="117"/>
      <c r="G13" s="118"/>
      <c r="H13" s="113"/>
      <c r="I13" s="113"/>
      <c r="J13" s="114"/>
      <c r="K13" s="114"/>
      <c r="L13" s="270"/>
    </row>
  </sheetData>
  <sheetProtection/>
  <mergeCells count="3">
    <mergeCell ref="A9:A13"/>
    <mergeCell ref="A2:K6"/>
    <mergeCell ref="A1:L1"/>
  </mergeCells>
  <conditionalFormatting sqref="B8:L8">
    <cfRule type="cellIs" priority="1" dxfId="5" operator="equal" stopIfTrue="1">
      <formula>"orderable"</formula>
    </cfRule>
    <cfRule type="cellIs" priority="2" dxfId="1" operator="equal" stopIfTrue="1">
      <formula>"SupportOnly"</formula>
    </cfRule>
    <cfRule type="cellIs" priority="3" dxfId="2" operator="equal" stopIfTrue="1">
      <formula>"NoSupport"</formula>
    </cfRule>
  </conditionalFormatting>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sheetPr>
    <tabColor indexed="42"/>
  </sheetPr>
  <dimension ref="A1:T38"/>
  <sheetViews>
    <sheetView showGridLines="0" zoomScalePageLayoutView="0" workbookViewId="0" topLeftCell="A1">
      <selection activeCell="W29" sqref="W29"/>
    </sheetView>
  </sheetViews>
  <sheetFormatPr defaultColWidth="9.140625" defaultRowHeight="12.75" outlineLevelCol="1"/>
  <cols>
    <col min="1" max="1" width="2.7109375" style="49" customWidth="1"/>
    <col min="2" max="2" width="14.28125" style="49" customWidth="1"/>
    <col min="3" max="3" width="22.140625" style="49" customWidth="1"/>
    <col min="4" max="6" width="14.28125" style="49" hidden="1" customWidth="1" outlineLevel="1"/>
    <col min="7" max="7" width="14.28125" style="49" hidden="1" customWidth="1" outlineLevel="1" collapsed="1"/>
    <col min="8" max="11" width="14.28125" style="49" hidden="1" customWidth="1" outlineLevel="1"/>
    <col min="12" max="12" width="14.28125" style="49" customWidth="1" collapsed="1"/>
    <col min="13" max="18" width="14.28125" style="49" customWidth="1"/>
    <col min="19" max="16384" width="9.140625" style="49" customWidth="1"/>
  </cols>
  <sheetData>
    <row r="1" spans="1:20" s="12" customFormat="1" ht="19.5" customHeight="1">
      <c r="A1" s="594" t="s">
        <v>291</v>
      </c>
      <c r="B1" s="592"/>
      <c r="C1" s="592"/>
      <c r="D1" s="592"/>
      <c r="E1" s="592"/>
      <c r="F1" s="592"/>
      <c r="G1" s="592"/>
      <c r="H1" s="592"/>
      <c r="I1" s="592"/>
      <c r="J1" s="592"/>
      <c r="K1" s="592"/>
      <c r="L1" s="592"/>
      <c r="M1" s="592"/>
      <c r="N1" s="592"/>
      <c r="O1" s="592"/>
      <c r="P1" s="592"/>
      <c r="Q1" s="592"/>
      <c r="R1" s="595"/>
      <c r="S1" s="595"/>
      <c r="T1" s="595"/>
    </row>
    <row r="2" spans="1:17" s="14" customFormat="1" ht="15" customHeight="1">
      <c r="A2" s="575" t="s">
        <v>530</v>
      </c>
      <c r="B2" s="575"/>
      <c r="C2" s="575"/>
      <c r="D2" s="575"/>
      <c r="E2" s="575"/>
      <c r="F2" s="575"/>
      <c r="G2" s="575"/>
      <c r="H2" s="575"/>
      <c r="I2" s="575"/>
      <c r="J2" s="575"/>
      <c r="K2" s="575"/>
      <c r="L2" s="575"/>
      <c r="M2" s="575"/>
      <c r="N2" s="575"/>
      <c r="O2" s="575"/>
      <c r="P2" s="575"/>
      <c r="Q2" s="575"/>
    </row>
    <row r="3" spans="2:17" ht="15" customHeight="1" thickBot="1">
      <c r="B3" s="608"/>
      <c r="C3" s="608"/>
      <c r="D3" s="609"/>
      <c r="E3" s="609"/>
      <c r="F3" s="609"/>
      <c r="G3" s="609"/>
      <c r="H3" s="609"/>
      <c r="I3" s="609"/>
      <c r="J3" s="609"/>
      <c r="K3" s="609"/>
      <c r="L3" s="609"/>
      <c r="M3" s="609"/>
      <c r="N3" s="609"/>
      <c r="O3" s="609"/>
      <c r="P3" s="609"/>
      <c r="Q3" s="609"/>
    </row>
    <row r="4" spans="2:18" ht="15" customHeight="1">
      <c r="B4" s="604" t="s">
        <v>256</v>
      </c>
      <c r="C4" s="276"/>
      <c r="D4" s="610" t="s">
        <v>257</v>
      </c>
      <c r="E4" s="611"/>
      <c r="F4" s="611"/>
      <c r="G4" s="611"/>
      <c r="H4" s="611"/>
      <c r="I4" s="611"/>
      <c r="J4" s="611"/>
      <c r="K4" s="611"/>
      <c r="L4" s="611"/>
      <c r="M4" s="611"/>
      <c r="N4" s="611"/>
      <c r="O4" s="611"/>
      <c r="P4" s="611"/>
      <c r="Q4" s="611"/>
      <c r="R4" s="612"/>
    </row>
    <row r="5" spans="2:18" ht="15" customHeight="1">
      <c r="B5" s="605"/>
      <c r="C5" s="277"/>
      <c r="D5" s="279" t="s">
        <v>266</v>
      </c>
      <c r="E5" s="64" t="s">
        <v>267</v>
      </c>
      <c r="F5" s="64" t="s">
        <v>268</v>
      </c>
      <c r="G5" s="64" t="s">
        <v>269</v>
      </c>
      <c r="H5" s="64" t="s">
        <v>270</v>
      </c>
      <c r="I5" s="64" t="s">
        <v>271</v>
      </c>
      <c r="J5" s="64" t="s">
        <v>272</v>
      </c>
      <c r="K5" s="64" t="s">
        <v>273</v>
      </c>
      <c r="L5" s="64" t="s">
        <v>310</v>
      </c>
      <c r="M5" s="64" t="s">
        <v>311</v>
      </c>
      <c r="N5" s="64" t="s">
        <v>258</v>
      </c>
      <c r="O5" s="64" t="s">
        <v>259</v>
      </c>
      <c r="P5" s="64" t="s">
        <v>289</v>
      </c>
      <c r="Q5" s="65" t="s">
        <v>516</v>
      </c>
      <c r="R5" s="65" t="s">
        <v>633</v>
      </c>
    </row>
    <row r="6" spans="2:18" ht="15" customHeight="1" thickBot="1">
      <c r="B6" s="606"/>
      <c r="C6" s="278" t="s">
        <v>507</v>
      </c>
      <c r="D6" s="280" t="s">
        <v>2</v>
      </c>
      <c r="E6" s="105" t="s">
        <v>2</v>
      </c>
      <c r="F6" s="105" t="s">
        <v>2</v>
      </c>
      <c r="G6" s="105" t="s">
        <v>2</v>
      </c>
      <c r="H6" s="105" t="s">
        <v>2</v>
      </c>
      <c r="I6" s="105" t="s">
        <v>2</v>
      </c>
      <c r="J6" s="105" t="s">
        <v>2</v>
      </c>
      <c r="K6" s="105" t="s">
        <v>2</v>
      </c>
      <c r="L6" s="105" t="s">
        <v>2</v>
      </c>
      <c r="M6" s="105" t="s">
        <v>2</v>
      </c>
      <c r="N6" s="105" t="s">
        <v>0</v>
      </c>
      <c r="O6" s="105" t="s">
        <v>10</v>
      </c>
      <c r="P6" s="105" t="s">
        <v>10</v>
      </c>
      <c r="Q6" s="105" t="s">
        <v>10</v>
      </c>
      <c r="R6" s="281" t="s">
        <v>10</v>
      </c>
    </row>
    <row r="7" spans="2:18" ht="13.5" customHeight="1" thickBot="1">
      <c r="B7" s="63"/>
      <c r="C7" s="224" t="s">
        <v>506</v>
      </c>
      <c r="D7" s="66"/>
      <c r="E7" s="66"/>
      <c r="F7" s="66"/>
      <c r="G7" s="66"/>
      <c r="H7" s="66"/>
      <c r="I7" s="66"/>
      <c r="J7" s="66"/>
      <c r="K7" s="66"/>
      <c r="L7" s="66"/>
      <c r="M7" s="66"/>
      <c r="N7" s="66"/>
      <c r="O7" s="66"/>
      <c r="P7" s="66"/>
      <c r="Q7" s="66"/>
      <c r="R7" s="300"/>
    </row>
    <row r="8" spans="2:18" ht="15" customHeight="1">
      <c r="B8" s="250" t="s">
        <v>557</v>
      </c>
      <c r="C8" s="251" t="str">
        <f>'Avaya Product Lifecycle'!F8</f>
        <v>Orderable</v>
      </c>
      <c r="D8" s="252" t="s">
        <v>260</v>
      </c>
      <c r="E8" s="253" t="s">
        <v>260</v>
      </c>
      <c r="F8" s="253" t="s">
        <v>260</v>
      </c>
      <c r="G8" s="253" t="s">
        <v>260</v>
      </c>
      <c r="H8" s="253" t="s">
        <v>260</v>
      </c>
      <c r="I8" s="254" t="s">
        <v>261</v>
      </c>
      <c r="J8" s="254" t="s">
        <v>261</v>
      </c>
      <c r="K8" s="254" t="s">
        <v>261</v>
      </c>
      <c r="L8" s="255" t="s">
        <v>261</v>
      </c>
      <c r="M8" s="74" t="s">
        <v>261</v>
      </c>
      <c r="N8" s="74" t="s">
        <v>261</v>
      </c>
      <c r="O8" s="256" t="s">
        <v>263</v>
      </c>
      <c r="P8" s="256" t="s">
        <v>263</v>
      </c>
      <c r="Q8" s="273" t="s">
        <v>263</v>
      </c>
      <c r="R8" s="262" t="s">
        <v>263</v>
      </c>
    </row>
    <row r="9" spans="2:18" ht="15" customHeight="1">
      <c r="B9" s="263" t="s">
        <v>313</v>
      </c>
      <c r="C9" s="100" t="str">
        <f>'Avaya Product Lifecycle'!F7</f>
        <v>NoSupport</v>
      </c>
      <c r="D9" s="88" t="s">
        <v>260</v>
      </c>
      <c r="E9" s="73" t="s">
        <v>260</v>
      </c>
      <c r="F9" s="73" t="s">
        <v>260</v>
      </c>
      <c r="G9" s="73" t="s">
        <v>260</v>
      </c>
      <c r="H9" s="73" t="s">
        <v>260</v>
      </c>
      <c r="I9" s="74" t="s">
        <v>261</v>
      </c>
      <c r="J9" s="74" t="s">
        <v>261</v>
      </c>
      <c r="K9" s="74" t="s">
        <v>261</v>
      </c>
      <c r="L9" s="74" t="s">
        <v>261</v>
      </c>
      <c r="M9" s="74" t="s">
        <v>261</v>
      </c>
      <c r="N9" s="76" t="s">
        <v>263</v>
      </c>
      <c r="O9" s="76" t="s">
        <v>263</v>
      </c>
      <c r="P9" s="76" t="s">
        <v>263</v>
      </c>
      <c r="Q9" s="76" t="s">
        <v>263</v>
      </c>
      <c r="R9" s="287" t="s">
        <v>262</v>
      </c>
    </row>
    <row r="10" spans="2:18" ht="15" customHeight="1">
      <c r="B10" s="257" t="s">
        <v>285</v>
      </c>
      <c r="C10" s="258" t="str">
        <f>'Avaya Product Lifecycle'!F6</f>
        <v>NoSupport</v>
      </c>
      <c r="D10" s="259" t="s">
        <v>260</v>
      </c>
      <c r="E10" s="260" t="s">
        <v>260</v>
      </c>
      <c r="F10" s="260" t="s">
        <v>260</v>
      </c>
      <c r="G10" s="260" t="s">
        <v>260</v>
      </c>
      <c r="H10" s="260" t="s">
        <v>260</v>
      </c>
      <c r="I10" s="261" t="s">
        <v>261</v>
      </c>
      <c r="J10" s="261" t="s">
        <v>261</v>
      </c>
      <c r="K10" s="261" t="s">
        <v>261</v>
      </c>
      <c r="L10" s="74" t="s">
        <v>261</v>
      </c>
      <c r="M10" s="76" t="s">
        <v>265</v>
      </c>
      <c r="N10" s="76" t="s">
        <v>263</v>
      </c>
      <c r="O10" s="76" t="s">
        <v>263</v>
      </c>
      <c r="P10" s="76" t="s">
        <v>263</v>
      </c>
      <c r="Q10" s="76" t="s">
        <v>263</v>
      </c>
      <c r="R10" s="287" t="s">
        <v>262</v>
      </c>
    </row>
    <row r="11" spans="2:18" ht="15" customHeight="1">
      <c r="B11" s="102" t="s">
        <v>143</v>
      </c>
      <c r="C11" s="100" t="str">
        <f>'Avaya Product Lifecycle'!F5</f>
        <v>NoSupport</v>
      </c>
      <c r="D11" s="88" t="s">
        <v>260</v>
      </c>
      <c r="E11" s="73" t="s">
        <v>260</v>
      </c>
      <c r="F11" s="73" t="s">
        <v>260</v>
      </c>
      <c r="G11" s="73" t="s">
        <v>260</v>
      </c>
      <c r="H11" s="73" t="s">
        <v>260</v>
      </c>
      <c r="I11" s="74" t="s">
        <v>261</v>
      </c>
      <c r="J11" s="74" t="s">
        <v>261</v>
      </c>
      <c r="K11" s="74" t="s">
        <v>261</v>
      </c>
      <c r="L11" s="74" t="s">
        <v>261</v>
      </c>
      <c r="M11" s="76" t="s">
        <v>265</v>
      </c>
      <c r="N11" s="76" t="s">
        <v>263</v>
      </c>
      <c r="O11" s="77" t="s">
        <v>290</v>
      </c>
      <c r="P11" s="77" t="s">
        <v>290</v>
      </c>
      <c r="Q11" s="77" t="s">
        <v>290</v>
      </c>
      <c r="R11" s="288" t="s">
        <v>261</v>
      </c>
    </row>
    <row r="12" spans="2:18" ht="15" customHeight="1">
      <c r="B12" s="102" t="s">
        <v>132</v>
      </c>
      <c r="C12" s="100" t="str">
        <f>'Avaya Product Lifecycle'!F4</f>
        <v>NoSupport</v>
      </c>
      <c r="D12" s="88" t="s">
        <v>260</v>
      </c>
      <c r="E12" s="73" t="s">
        <v>260</v>
      </c>
      <c r="F12" s="73" t="s">
        <v>260</v>
      </c>
      <c r="G12" s="73" t="s">
        <v>260</v>
      </c>
      <c r="H12" s="73" t="s">
        <v>260</v>
      </c>
      <c r="I12" s="74" t="s">
        <v>261</v>
      </c>
      <c r="J12" s="74" t="s">
        <v>261</v>
      </c>
      <c r="K12" s="74" t="s">
        <v>261</v>
      </c>
      <c r="L12" s="74" t="s">
        <v>261</v>
      </c>
      <c r="M12" s="76" t="s">
        <v>265</v>
      </c>
      <c r="N12" s="76" t="s">
        <v>263</v>
      </c>
      <c r="O12" s="75" t="s">
        <v>262</v>
      </c>
      <c r="P12" s="75" t="s">
        <v>262</v>
      </c>
      <c r="Q12" s="75" t="s">
        <v>262</v>
      </c>
      <c r="R12" s="288" t="s">
        <v>261</v>
      </c>
    </row>
    <row r="13" spans="2:18" ht="15" customHeight="1">
      <c r="B13" s="102" t="s">
        <v>264</v>
      </c>
      <c r="C13" s="100" t="str">
        <f>'Avaya Product Lifecycle'!F3</f>
        <v>NoSupport</v>
      </c>
      <c r="D13" s="88" t="s">
        <v>260</v>
      </c>
      <c r="E13" s="73" t="s">
        <v>260</v>
      </c>
      <c r="F13" s="73" t="s">
        <v>260</v>
      </c>
      <c r="G13" s="73" t="s">
        <v>260</v>
      </c>
      <c r="H13" s="73" t="s">
        <v>260</v>
      </c>
      <c r="I13" s="74" t="s">
        <v>261</v>
      </c>
      <c r="J13" s="78" t="s">
        <v>265</v>
      </c>
      <c r="K13" s="74" t="s">
        <v>261</v>
      </c>
      <c r="L13" s="76" t="s">
        <v>265</v>
      </c>
      <c r="M13" s="74" t="s">
        <v>261</v>
      </c>
      <c r="N13" s="74" t="s">
        <v>261</v>
      </c>
      <c r="O13" s="74" t="s">
        <v>261</v>
      </c>
      <c r="P13" s="74" t="s">
        <v>261</v>
      </c>
      <c r="Q13" s="74" t="s">
        <v>261</v>
      </c>
      <c r="R13" s="289" t="s">
        <v>261</v>
      </c>
    </row>
    <row r="14" spans="2:18" ht="15" customHeight="1" thickBot="1">
      <c r="B14" s="103" t="s">
        <v>365</v>
      </c>
      <c r="C14" s="251" t="str">
        <f>'Avaya Product Lifecycle'!F3</f>
        <v>NoSupport</v>
      </c>
      <c r="D14" s="252" t="s">
        <v>260</v>
      </c>
      <c r="E14" s="253" t="s">
        <v>260</v>
      </c>
      <c r="F14" s="253" t="s">
        <v>260</v>
      </c>
      <c r="G14" s="253" t="s">
        <v>260</v>
      </c>
      <c r="H14" s="253" t="s">
        <v>260</v>
      </c>
      <c r="I14" s="254" t="s">
        <v>261</v>
      </c>
      <c r="J14" s="290" t="s">
        <v>265</v>
      </c>
      <c r="K14" s="254" t="s">
        <v>261</v>
      </c>
      <c r="L14" s="254" t="s">
        <v>261</v>
      </c>
      <c r="M14" s="254" t="s">
        <v>261</v>
      </c>
      <c r="N14" s="254" t="s">
        <v>261</v>
      </c>
      <c r="O14" s="254" t="s">
        <v>261</v>
      </c>
      <c r="P14" s="254" t="s">
        <v>261</v>
      </c>
      <c r="Q14" s="254" t="s">
        <v>261</v>
      </c>
      <c r="R14" s="291" t="s">
        <v>261</v>
      </c>
    </row>
    <row r="15" spans="2:18" ht="15" customHeight="1">
      <c r="B15" s="101" t="s">
        <v>9</v>
      </c>
      <c r="C15" s="296" t="str">
        <f>'Avaya Product Lifecycle'!F22</f>
        <v>SupportOnly</v>
      </c>
      <c r="D15" s="282" t="s">
        <v>261</v>
      </c>
      <c r="E15" s="72" t="s">
        <v>261</v>
      </c>
      <c r="F15" s="72" t="s">
        <v>261</v>
      </c>
      <c r="G15" s="72" t="s">
        <v>261</v>
      </c>
      <c r="H15" s="72" t="s">
        <v>261</v>
      </c>
      <c r="I15" s="72" t="s">
        <v>261</v>
      </c>
      <c r="J15" s="72" t="s">
        <v>261</v>
      </c>
      <c r="K15" s="72" t="s">
        <v>261</v>
      </c>
      <c r="L15" s="297" t="s">
        <v>265</v>
      </c>
      <c r="M15" s="297" t="s">
        <v>265</v>
      </c>
      <c r="N15" s="297" t="s">
        <v>263</v>
      </c>
      <c r="O15" s="297" t="s">
        <v>263</v>
      </c>
      <c r="P15" s="297" t="s">
        <v>263</v>
      </c>
      <c r="Q15" s="298" t="s">
        <v>263</v>
      </c>
      <c r="R15" s="271"/>
    </row>
    <row r="16" spans="2:18" ht="15" customHeight="1">
      <c r="B16" s="102" t="s">
        <v>8</v>
      </c>
      <c r="C16" s="299" t="str">
        <f>'Avaya Product Lifecycle'!F21</f>
        <v>NoSupport</v>
      </c>
      <c r="D16" s="283" t="s">
        <v>261</v>
      </c>
      <c r="E16" s="74" t="s">
        <v>261</v>
      </c>
      <c r="F16" s="74" t="s">
        <v>261</v>
      </c>
      <c r="G16" s="74" t="s">
        <v>261</v>
      </c>
      <c r="H16" s="74" t="s">
        <v>261</v>
      </c>
      <c r="I16" s="74" t="s">
        <v>261</v>
      </c>
      <c r="J16" s="74" t="s">
        <v>261</v>
      </c>
      <c r="K16" s="74" t="s">
        <v>261</v>
      </c>
      <c r="L16" s="76" t="s">
        <v>265</v>
      </c>
      <c r="M16" s="76" t="s">
        <v>265</v>
      </c>
      <c r="N16" s="75" t="s">
        <v>262</v>
      </c>
      <c r="O16" s="75" t="s">
        <v>262</v>
      </c>
      <c r="P16" s="74" t="s">
        <v>261</v>
      </c>
      <c r="Q16" s="74" t="s">
        <v>261</v>
      </c>
      <c r="R16" s="289" t="s">
        <v>261</v>
      </c>
    </row>
    <row r="17" spans="2:18" ht="15" customHeight="1">
      <c r="B17" s="102" t="s">
        <v>366</v>
      </c>
      <c r="C17" s="299" t="str">
        <f>'Avaya Product Lifecycle'!F20</f>
        <v>NoSupport</v>
      </c>
      <c r="D17" s="283" t="s">
        <v>261</v>
      </c>
      <c r="E17" s="74" t="s">
        <v>261</v>
      </c>
      <c r="F17" s="74" t="s">
        <v>261</v>
      </c>
      <c r="G17" s="74" t="s">
        <v>261</v>
      </c>
      <c r="H17" s="74" t="s">
        <v>261</v>
      </c>
      <c r="I17" s="74" t="s">
        <v>261</v>
      </c>
      <c r="J17" s="78" t="s">
        <v>265</v>
      </c>
      <c r="K17" s="74" t="s">
        <v>261</v>
      </c>
      <c r="L17" s="76" t="s">
        <v>265</v>
      </c>
      <c r="M17" s="74" t="s">
        <v>261</v>
      </c>
      <c r="N17" s="74" t="s">
        <v>261</v>
      </c>
      <c r="O17" s="74" t="s">
        <v>261</v>
      </c>
      <c r="P17" s="74" t="s">
        <v>261</v>
      </c>
      <c r="Q17" s="74" t="s">
        <v>261</v>
      </c>
      <c r="R17" s="289" t="s">
        <v>261</v>
      </c>
    </row>
    <row r="18" spans="2:18" ht="15" customHeight="1">
      <c r="B18" s="102" t="s">
        <v>367</v>
      </c>
      <c r="C18" s="299" t="str">
        <f>'Avaya Product Lifecycle'!F19</f>
        <v>NoSupport</v>
      </c>
      <c r="D18" s="283" t="s">
        <v>261</v>
      </c>
      <c r="E18" s="74" t="s">
        <v>261</v>
      </c>
      <c r="F18" s="74" t="s">
        <v>261</v>
      </c>
      <c r="G18" s="74" t="s">
        <v>261</v>
      </c>
      <c r="H18" s="74" t="s">
        <v>261</v>
      </c>
      <c r="I18" s="74" t="s">
        <v>261</v>
      </c>
      <c r="J18" s="78" t="s">
        <v>265</v>
      </c>
      <c r="K18" s="74" t="s">
        <v>261</v>
      </c>
      <c r="L18" s="78" t="s">
        <v>265</v>
      </c>
      <c r="M18" s="74" t="s">
        <v>261</v>
      </c>
      <c r="N18" s="74" t="s">
        <v>261</v>
      </c>
      <c r="O18" s="73" t="s">
        <v>260</v>
      </c>
      <c r="P18" s="73" t="s">
        <v>260</v>
      </c>
      <c r="Q18" s="73" t="s">
        <v>260</v>
      </c>
      <c r="R18" s="79" t="s">
        <v>260</v>
      </c>
    </row>
    <row r="19" spans="2:18" ht="15" customHeight="1">
      <c r="B19" s="102" t="s">
        <v>368</v>
      </c>
      <c r="C19" s="299" t="str">
        <f>'Avaya Product Lifecycle'!F18</f>
        <v>NoSupport</v>
      </c>
      <c r="D19" s="283" t="s">
        <v>261</v>
      </c>
      <c r="E19" s="74" t="s">
        <v>261</v>
      </c>
      <c r="F19" s="74" t="s">
        <v>261</v>
      </c>
      <c r="G19" s="74" t="s">
        <v>261</v>
      </c>
      <c r="H19" s="78" t="s">
        <v>265</v>
      </c>
      <c r="I19" s="78" t="s">
        <v>265</v>
      </c>
      <c r="J19" s="78" t="s">
        <v>265</v>
      </c>
      <c r="K19" s="74" t="s">
        <v>261</v>
      </c>
      <c r="L19" s="74" t="s">
        <v>261</v>
      </c>
      <c r="M19" s="74" t="s">
        <v>261</v>
      </c>
      <c r="N19" s="73" t="s">
        <v>260</v>
      </c>
      <c r="O19" s="73" t="s">
        <v>260</v>
      </c>
      <c r="P19" s="73" t="s">
        <v>260</v>
      </c>
      <c r="Q19" s="73" t="s">
        <v>260</v>
      </c>
      <c r="R19" s="79" t="s">
        <v>260</v>
      </c>
    </row>
    <row r="20" spans="2:18" ht="15" customHeight="1">
      <c r="B20" s="102" t="s">
        <v>369</v>
      </c>
      <c r="C20" s="299" t="str">
        <f>'Avaya Product Lifecycle'!F18</f>
        <v>NoSupport</v>
      </c>
      <c r="D20" s="283" t="s">
        <v>261</v>
      </c>
      <c r="E20" s="74" t="s">
        <v>261</v>
      </c>
      <c r="F20" s="74" t="s">
        <v>261</v>
      </c>
      <c r="G20" s="78" t="s">
        <v>265</v>
      </c>
      <c r="H20" s="78" t="s">
        <v>265</v>
      </c>
      <c r="I20" s="78" t="s">
        <v>265</v>
      </c>
      <c r="J20" s="74" t="s">
        <v>261</v>
      </c>
      <c r="K20" s="74" t="s">
        <v>261</v>
      </c>
      <c r="L20" s="73" t="s">
        <v>260</v>
      </c>
      <c r="M20" s="73" t="s">
        <v>260</v>
      </c>
      <c r="N20" s="73" t="s">
        <v>260</v>
      </c>
      <c r="O20" s="73" t="s">
        <v>260</v>
      </c>
      <c r="P20" s="73" t="s">
        <v>260</v>
      </c>
      <c r="Q20" s="73" t="s">
        <v>260</v>
      </c>
      <c r="R20" s="79" t="s">
        <v>260</v>
      </c>
    </row>
    <row r="21" spans="2:18" ht="15" customHeight="1" thickBot="1">
      <c r="B21" s="103" t="s">
        <v>370</v>
      </c>
      <c r="C21" s="219" t="str">
        <f>'Avaya Product Lifecycle'!F18</f>
        <v>NoSupport</v>
      </c>
      <c r="D21" s="284" t="s">
        <v>261</v>
      </c>
      <c r="E21" s="80" t="s">
        <v>265</v>
      </c>
      <c r="F21" s="80" t="s">
        <v>265</v>
      </c>
      <c r="G21" s="80" t="s">
        <v>265</v>
      </c>
      <c r="H21" s="80" t="s">
        <v>265</v>
      </c>
      <c r="I21" s="81" t="s">
        <v>261</v>
      </c>
      <c r="J21" s="81" t="s">
        <v>261</v>
      </c>
      <c r="K21" s="81" t="s">
        <v>261</v>
      </c>
      <c r="L21" s="82" t="s">
        <v>260</v>
      </c>
      <c r="M21" s="82" t="s">
        <v>260</v>
      </c>
      <c r="N21" s="82" t="s">
        <v>260</v>
      </c>
      <c r="O21" s="82" t="s">
        <v>260</v>
      </c>
      <c r="P21" s="82" t="s">
        <v>260</v>
      </c>
      <c r="Q21" s="275" t="s">
        <v>260</v>
      </c>
      <c r="R21" s="83" t="s">
        <v>260</v>
      </c>
    </row>
    <row r="22" spans="2:18" ht="15" customHeight="1">
      <c r="B22" s="101" t="s">
        <v>371</v>
      </c>
      <c r="C22" s="258" t="s">
        <v>2</v>
      </c>
      <c r="D22" s="292" t="s">
        <v>261</v>
      </c>
      <c r="E22" s="293" t="s">
        <v>265</v>
      </c>
      <c r="F22" s="261" t="s">
        <v>261</v>
      </c>
      <c r="G22" s="261" t="s">
        <v>261</v>
      </c>
      <c r="H22" s="261" t="s">
        <v>261</v>
      </c>
      <c r="I22" s="261" t="s">
        <v>261</v>
      </c>
      <c r="J22" s="261" t="s">
        <v>261</v>
      </c>
      <c r="K22" s="261" t="s">
        <v>261</v>
      </c>
      <c r="L22" s="260" t="s">
        <v>260</v>
      </c>
      <c r="M22" s="260" t="s">
        <v>260</v>
      </c>
      <c r="N22" s="260" t="s">
        <v>260</v>
      </c>
      <c r="O22" s="260" t="s">
        <v>260</v>
      </c>
      <c r="P22" s="260" t="s">
        <v>260</v>
      </c>
      <c r="Q22" s="294" t="s">
        <v>260</v>
      </c>
      <c r="R22" s="295" t="s">
        <v>260</v>
      </c>
    </row>
    <row r="23" spans="2:18" ht="15" customHeight="1">
      <c r="B23" s="102" t="s">
        <v>372</v>
      </c>
      <c r="C23" s="100" t="s">
        <v>2</v>
      </c>
      <c r="D23" s="285" t="s">
        <v>265</v>
      </c>
      <c r="E23" s="78" t="s">
        <v>265</v>
      </c>
      <c r="F23" s="74" t="s">
        <v>261</v>
      </c>
      <c r="G23" s="74" t="s">
        <v>261</v>
      </c>
      <c r="H23" s="74" t="s">
        <v>261</v>
      </c>
      <c r="I23" s="74" t="s">
        <v>261</v>
      </c>
      <c r="J23" s="74" t="s">
        <v>261</v>
      </c>
      <c r="K23" s="74" t="s">
        <v>261</v>
      </c>
      <c r="L23" s="73" t="s">
        <v>260</v>
      </c>
      <c r="M23" s="73" t="s">
        <v>260</v>
      </c>
      <c r="N23" s="73" t="s">
        <v>260</v>
      </c>
      <c r="O23" s="73" t="s">
        <v>260</v>
      </c>
      <c r="P23" s="73" t="s">
        <v>260</v>
      </c>
      <c r="Q23" s="274" t="s">
        <v>260</v>
      </c>
      <c r="R23" s="79" t="s">
        <v>260</v>
      </c>
    </row>
    <row r="24" spans="2:18" ht="15" customHeight="1">
      <c r="B24" s="102" t="s">
        <v>373</v>
      </c>
      <c r="C24" s="100" t="s">
        <v>2</v>
      </c>
      <c r="D24" s="285" t="s">
        <v>265</v>
      </c>
      <c r="E24" s="78" t="s">
        <v>265</v>
      </c>
      <c r="F24" s="74" t="s">
        <v>261</v>
      </c>
      <c r="G24" s="74" t="s">
        <v>261</v>
      </c>
      <c r="H24" s="74" t="s">
        <v>261</v>
      </c>
      <c r="I24" s="74" t="s">
        <v>261</v>
      </c>
      <c r="J24" s="74" t="s">
        <v>261</v>
      </c>
      <c r="K24" s="73" t="s">
        <v>260</v>
      </c>
      <c r="L24" s="73" t="s">
        <v>260</v>
      </c>
      <c r="M24" s="73" t="s">
        <v>260</v>
      </c>
      <c r="N24" s="73" t="s">
        <v>260</v>
      </c>
      <c r="O24" s="73" t="s">
        <v>260</v>
      </c>
      <c r="P24" s="73" t="s">
        <v>260</v>
      </c>
      <c r="Q24" s="274" t="s">
        <v>260</v>
      </c>
      <c r="R24" s="79" t="s">
        <v>260</v>
      </c>
    </row>
    <row r="25" spans="2:18" ht="15" customHeight="1" thickBot="1">
      <c r="B25" s="103" t="s">
        <v>374</v>
      </c>
      <c r="C25" s="104" t="s">
        <v>2</v>
      </c>
      <c r="D25" s="286" t="s">
        <v>265</v>
      </c>
      <c r="E25" s="80" t="s">
        <v>265</v>
      </c>
      <c r="F25" s="81" t="s">
        <v>261</v>
      </c>
      <c r="G25" s="81" t="s">
        <v>261</v>
      </c>
      <c r="H25" s="81" t="s">
        <v>261</v>
      </c>
      <c r="I25" s="82" t="s">
        <v>260</v>
      </c>
      <c r="J25" s="82" t="s">
        <v>260</v>
      </c>
      <c r="K25" s="82" t="s">
        <v>260</v>
      </c>
      <c r="L25" s="82" t="s">
        <v>260</v>
      </c>
      <c r="M25" s="82" t="s">
        <v>260</v>
      </c>
      <c r="N25" s="82" t="s">
        <v>260</v>
      </c>
      <c r="O25" s="82" t="s">
        <v>260</v>
      </c>
      <c r="P25" s="82" t="s">
        <v>260</v>
      </c>
      <c r="Q25" s="275" t="s">
        <v>260</v>
      </c>
      <c r="R25" s="83" t="s">
        <v>260</v>
      </c>
    </row>
    <row r="26" ht="15" customHeight="1"/>
    <row r="27" spans="2:18" ht="15" customHeight="1">
      <c r="B27" s="607" t="s">
        <v>412</v>
      </c>
      <c r="C27" s="607"/>
      <c r="D27" s="151" t="s">
        <v>413</v>
      </c>
      <c r="E27" s="152"/>
      <c r="F27" s="152"/>
      <c r="G27" s="152"/>
      <c r="H27" s="152"/>
      <c r="I27" s="152"/>
      <c r="J27" s="152"/>
      <c r="K27" s="152"/>
      <c r="L27" s="152"/>
      <c r="M27" s="152"/>
      <c r="N27" s="152"/>
      <c r="O27" s="152"/>
      <c r="P27" s="152"/>
      <c r="Q27" s="152"/>
      <c r="R27" s="152"/>
    </row>
    <row r="29" spans="2:18" ht="39.75" customHeight="1">
      <c r="B29" s="449" t="s">
        <v>263</v>
      </c>
      <c r="C29" s="599" t="s">
        <v>654</v>
      </c>
      <c r="D29" s="481"/>
      <c r="E29" s="481"/>
      <c r="F29" s="481"/>
      <c r="G29" s="481"/>
      <c r="H29" s="481"/>
      <c r="I29" s="481"/>
      <c r="J29" s="481"/>
      <c r="K29" s="481"/>
      <c r="L29" s="481"/>
      <c r="M29" s="481"/>
      <c r="N29" s="481"/>
      <c r="O29" s="481"/>
      <c r="P29" s="481"/>
      <c r="Q29" s="482"/>
      <c r="R29" s="50"/>
    </row>
    <row r="30" spans="2:18" ht="39.75" customHeight="1">
      <c r="B30" s="450" t="s">
        <v>262</v>
      </c>
      <c r="C30" s="600" t="s">
        <v>653</v>
      </c>
      <c r="D30" s="481"/>
      <c r="E30" s="481"/>
      <c r="F30" s="481"/>
      <c r="G30" s="481"/>
      <c r="H30" s="481"/>
      <c r="I30" s="481"/>
      <c r="J30" s="481"/>
      <c r="K30" s="481"/>
      <c r="L30" s="481"/>
      <c r="M30" s="481"/>
      <c r="N30" s="481"/>
      <c r="O30" s="481"/>
      <c r="P30" s="481"/>
      <c r="Q30" s="482"/>
      <c r="R30" s="50"/>
    </row>
    <row r="31" spans="2:18" ht="39.75" customHeight="1">
      <c r="B31" s="451" t="s">
        <v>260</v>
      </c>
      <c r="C31" s="601" t="s">
        <v>656</v>
      </c>
      <c r="D31" s="481"/>
      <c r="E31" s="481"/>
      <c r="F31" s="481"/>
      <c r="G31" s="481"/>
      <c r="H31" s="481"/>
      <c r="I31" s="481"/>
      <c r="J31" s="481"/>
      <c r="K31" s="481"/>
      <c r="L31" s="481"/>
      <c r="M31" s="481"/>
      <c r="N31" s="481"/>
      <c r="O31" s="481"/>
      <c r="P31" s="481"/>
      <c r="Q31" s="482"/>
      <c r="R31" s="50"/>
    </row>
    <row r="32" spans="2:18" ht="39.75" customHeight="1">
      <c r="B32" s="452" t="s">
        <v>265</v>
      </c>
      <c r="C32" s="602" t="s">
        <v>655</v>
      </c>
      <c r="D32" s="481"/>
      <c r="E32" s="481"/>
      <c r="F32" s="481"/>
      <c r="G32" s="481"/>
      <c r="H32" s="481"/>
      <c r="I32" s="481"/>
      <c r="J32" s="481"/>
      <c r="K32" s="481"/>
      <c r="L32" s="481"/>
      <c r="M32" s="481"/>
      <c r="N32" s="481"/>
      <c r="O32" s="481"/>
      <c r="P32" s="481"/>
      <c r="Q32" s="482"/>
      <c r="R32" s="50"/>
    </row>
    <row r="33" spans="2:18" ht="39.75" customHeight="1">
      <c r="B33" s="453" t="s">
        <v>261</v>
      </c>
      <c r="C33" s="603" t="s">
        <v>657</v>
      </c>
      <c r="D33" s="481"/>
      <c r="E33" s="481"/>
      <c r="F33" s="481"/>
      <c r="G33" s="481"/>
      <c r="H33" s="481"/>
      <c r="I33" s="481"/>
      <c r="J33" s="481"/>
      <c r="K33" s="481"/>
      <c r="L33" s="481"/>
      <c r="M33" s="481"/>
      <c r="N33" s="481"/>
      <c r="O33" s="481"/>
      <c r="P33" s="481"/>
      <c r="Q33" s="482"/>
      <c r="R33" s="50"/>
    </row>
    <row r="34" spans="2:18" ht="15" customHeight="1">
      <c r="B34" s="454"/>
      <c r="C34" s="454"/>
      <c r="D34" s="455"/>
      <c r="E34" s="455"/>
      <c r="F34" s="455"/>
      <c r="G34" s="455"/>
      <c r="H34" s="455"/>
      <c r="I34" s="455"/>
      <c r="J34" s="455"/>
      <c r="K34" s="455"/>
      <c r="L34" s="455"/>
      <c r="M34" s="455"/>
      <c r="N34" s="455"/>
      <c r="O34" s="455"/>
      <c r="P34" s="455"/>
      <c r="Q34" s="455"/>
      <c r="R34" s="50"/>
    </row>
    <row r="35" spans="2:17" ht="15" customHeight="1">
      <c r="B35" s="598" t="s">
        <v>274</v>
      </c>
      <c r="C35" s="598"/>
      <c r="D35" s="598"/>
      <c r="E35" s="598"/>
      <c r="F35" s="598"/>
      <c r="G35" s="598"/>
      <c r="H35" s="598"/>
      <c r="I35" s="598"/>
      <c r="J35" s="598"/>
      <c r="K35" s="598"/>
      <c r="L35" s="598"/>
      <c r="M35" s="598"/>
      <c r="N35" s="598"/>
      <c r="O35" s="598"/>
      <c r="P35" s="598"/>
      <c r="Q35" s="598"/>
    </row>
    <row r="36" spans="2:17" ht="15" customHeight="1">
      <c r="B36" s="598" t="s">
        <v>275</v>
      </c>
      <c r="C36" s="598"/>
      <c r="D36" s="598"/>
      <c r="E36" s="598"/>
      <c r="F36" s="598"/>
      <c r="G36" s="598"/>
      <c r="H36" s="598"/>
      <c r="I36" s="598"/>
      <c r="J36" s="598"/>
      <c r="K36" s="598"/>
      <c r="L36" s="598"/>
      <c r="M36" s="598"/>
      <c r="N36" s="598"/>
      <c r="O36" s="598"/>
      <c r="P36" s="598"/>
      <c r="Q36" s="598"/>
    </row>
    <row r="37" spans="2:17" ht="15" customHeight="1">
      <c r="B37" s="598" t="s">
        <v>276</v>
      </c>
      <c r="C37" s="598"/>
      <c r="D37" s="598"/>
      <c r="E37" s="598"/>
      <c r="F37" s="598"/>
      <c r="G37" s="598"/>
      <c r="H37" s="598"/>
      <c r="I37" s="598"/>
      <c r="J37" s="598"/>
      <c r="K37" s="598"/>
      <c r="L37" s="598"/>
      <c r="M37" s="598"/>
      <c r="N37" s="598"/>
      <c r="O37" s="598"/>
      <c r="P37" s="598"/>
      <c r="Q37" s="598"/>
    </row>
    <row r="38" spans="2:17" ht="15" customHeight="1">
      <c r="B38" s="596" t="s">
        <v>277</v>
      </c>
      <c r="C38" s="596"/>
      <c r="D38" s="597"/>
      <c r="E38" s="597"/>
      <c r="F38" s="597"/>
      <c r="G38" s="597"/>
      <c r="H38" s="597"/>
      <c r="I38" s="597"/>
      <c r="J38" s="597"/>
      <c r="K38" s="597"/>
      <c r="L38" s="597"/>
      <c r="M38" s="597"/>
      <c r="N38" s="597"/>
      <c r="O38" s="597"/>
      <c r="P38" s="597"/>
      <c r="Q38" s="597"/>
    </row>
  </sheetData>
  <sheetProtection/>
  <mergeCells count="15">
    <mergeCell ref="B4:B6"/>
    <mergeCell ref="B27:C27"/>
    <mergeCell ref="A2:Q2"/>
    <mergeCell ref="B3:Q3"/>
    <mergeCell ref="D4:R4"/>
    <mergeCell ref="A1:T1"/>
    <mergeCell ref="B38:Q38"/>
    <mergeCell ref="B37:Q37"/>
    <mergeCell ref="B35:Q35"/>
    <mergeCell ref="B36:Q36"/>
    <mergeCell ref="C29:Q29"/>
    <mergeCell ref="C30:Q30"/>
    <mergeCell ref="C31:Q31"/>
    <mergeCell ref="C32:Q32"/>
    <mergeCell ref="C33:Q33"/>
  </mergeCells>
  <conditionalFormatting sqref="D7:L8 M7:N7 O7:R8">
    <cfRule type="cellIs" priority="10" dxfId="2" operator="equal" stopIfTrue="1">
      <formula>"EOMS"</formula>
    </cfRule>
    <cfRule type="cellIs" priority="11" dxfId="1" operator="equal" stopIfTrue="1">
      <formula>"EOS"</formula>
    </cfRule>
    <cfRule type="cellIs" priority="12" dxfId="8" operator="equal" stopIfTrue="1">
      <formula>"GA"</formula>
    </cfRule>
  </conditionalFormatting>
  <conditionalFormatting sqref="D6:R6">
    <cfRule type="cellIs" priority="13" dxfId="8" operator="equal" stopIfTrue="1">
      <formula>"GA"</formula>
    </cfRule>
    <cfRule type="cellIs" priority="14" dxfId="1" operator="between" stopIfTrue="1">
      <formula>"EOSA"</formula>
      <formula>"EOS"</formula>
    </cfRule>
    <cfRule type="cellIs" priority="15" dxfId="2" operator="equal" stopIfTrue="1">
      <formula>"EOMS"</formula>
    </cfRule>
  </conditionalFormatting>
  <conditionalFormatting sqref="C8:C25">
    <cfRule type="cellIs" priority="16" dxfId="5" operator="equal" stopIfTrue="1">
      <formula>"orderable"</formula>
    </cfRule>
    <cfRule type="cellIs" priority="17" dxfId="1" operator="equal" stopIfTrue="1">
      <formula>"SupportOnly"</formula>
    </cfRule>
    <cfRule type="cellIs" priority="18" dxfId="2" operator="equal" stopIfTrue="1">
      <formula>"NoSupport"</formula>
    </cfRule>
  </conditionalFormatting>
  <printOptions/>
  <pageMargins left="0.75" right="0.75" top="1" bottom="1" header="0.5" footer="0.5"/>
  <pageSetup orientation="portrait"/>
  <legacyDrawing r:id="rId2"/>
</worksheet>
</file>

<file path=xl/worksheets/sheet12.xml><?xml version="1.0" encoding="utf-8"?>
<worksheet xmlns="http://schemas.openxmlformats.org/spreadsheetml/2006/main" xmlns:r="http://schemas.openxmlformats.org/officeDocument/2006/relationships">
  <sheetPr>
    <tabColor indexed="44"/>
  </sheetPr>
  <dimension ref="I4:I4"/>
  <sheetViews>
    <sheetView showGridLines="0" zoomScalePageLayoutView="0" workbookViewId="0" topLeftCell="A1">
      <selection activeCell="O30" sqref="O30"/>
    </sheetView>
  </sheetViews>
  <sheetFormatPr defaultColWidth="11.421875" defaultRowHeight="12.75"/>
  <cols>
    <col min="1" max="8" width="11.421875" style="0" customWidth="1"/>
    <col min="9" max="9" width="31.140625" style="0" customWidth="1"/>
  </cols>
  <sheetData>
    <row r="3" ht="13.5" thickBot="1"/>
    <row r="4" ht="90" thickBot="1">
      <c r="I4" s="301" t="s">
        <v>651</v>
      </c>
    </row>
  </sheetData>
  <sheetProtection/>
  <printOptions/>
  <pageMargins left="0.75" right="0.75" top="1" bottom="1" header="0.4921259845" footer="0.4921259845"/>
  <pageSetup horizontalDpi="600" verticalDpi="600" orientation="portrait"/>
  <drawing r:id="rId1"/>
</worksheet>
</file>

<file path=xl/worksheets/sheet13.xml><?xml version="1.0" encoding="utf-8"?>
<worksheet xmlns="http://schemas.openxmlformats.org/spreadsheetml/2006/main" xmlns:r="http://schemas.openxmlformats.org/officeDocument/2006/relationships">
  <sheetPr>
    <tabColor indexed="44"/>
  </sheetPr>
  <dimension ref="A2:H6"/>
  <sheetViews>
    <sheetView showGridLines="0" zoomScalePageLayoutView="0" workbookViewId="0" topLeftCell="A1">
      <selection activeCell="K37" sqref="K37"/>
    </sheetView>
  </sheetViews>
  <sheetFormatPr defaultColWidth="11.421875" defaultRowHeight="12.75"/>
  <sheetData>
    <row r="2" spans="1:8" ht="12.75">
      <c r="A2" s="456" t="s">
        <v>541</v>
      </c>
      <c r="B2" s="240"/>
      <c r="C2" s="240"/>
      <c r="D2" s="240"/>
      <c r="E2" s="240"/>
      <c r="F2" s="240"/>
      <c r="G2" s="240"/>
      <c r="H2" s="240"/>
    </row>
    <row r="4" spans="1:4" ht="12.75">
      <c r="A4" t="s">
        <v>659</v>
      </c>
      <c r="D4" t="s">
        <v>658</v>
      </c>
    </row>
    <row r="6" ht="12.75">
      <c r="A6" t="s">
        <v>660</v>
      </c>
    </row>
  </sheetData>
  <sheetProtection/>
  <printOptions/>
  <pageMargins left="0.75" right="0.75" top="1" bottom="1" header="0.4921259845" footer="0.4921259845"/>
  <pageSetup horizontalDpi="600" verticalDpi="600" orientation="portrait"/>
  <legacyDrawing r:id="rId2"/>
  <oleObjects>
    <oleObject progId="Document" shapeId="871703" r:id="rId1"/>
  </oleObjects>
</worksheet>
</file>

<file path=xl/worksheets/sheet14.xml><?xml version="1.0" encoding="utf-8"?>
<worksheet xmlns="http://schemas.openxmlformats.org/spreadsheetml/2006/main" xmlns:r="http://schemas.openxmlformats.org/officeDocument/2006/relationships">
  <sheetPr>
    <outlinePr summaryBelow="0"/>
    <pageSetUpPr fitToPage="1"/>
  </sheetPr>
  <dimension ref="A2:L85"/>
  <sheetViews>
    <sheetView showGridLines="0" zoomScale="90" zoomScaleNormal="90" zoomScalePageLayoutView="0" workbookViewId="0" topLeftCell="A1">
      <selection activeCell="O40" sqref="O40"/>
    </sheetView>
  </sheetViews>
  <sheetFormatPr defaultColWidth="11.421875" defaultRowHeight="12.75" outlineLevelRow="1"/>
  <cols>
    <col min="1" max="1" width="24.28125" style="0" customWidth="1"/>
    <col min="2" max="2" width="1.1484375" style="0" customWidth="1"/>
    <col min="3" max="3" width="8.28125" style="2" customWidth="1"/>
    <col min="4" max="4" width="13.421875" style="0" customWidth="1"/>
    <col min="5" max="5" width="11.7109375" style="0" customWidth="1"/>
    <col min="6" max="6" width="22.00390625" style="156" customWidth="1"/>
    <col min="7" max="7" width="12.421875" style="0" customWidth="1"/>
  </cols>
  <sheetData>
    <row r="1" ht="6" customHeight="1" thickBot="1"/>
    <row r="2" spans="1:7" ht="18.75" thickBot="1">
      <c r="A2" s="622" t="s">
        <v>436</v>
      </c>
      <c r="B2" s="623"/>
      <c r="C2" s="623"/>
      <c r="D2" s="623"/>
      <c r="E2" s="623"/>
      <c r="F2" s="623"/>
      <c r="G2" s="624"/>
    </row>
    <row r="3" spans="1:7" ht="12.75">
      <c r="A3" s="157"/>
      <c r="B3" s="157"/>
      <c r="C3" s="157"/>
      <c r="D3" s="157"/>
      <c r="E3" s="157"/>
      <c r="F3" s="157"/>
      <c r="G3" s="157"/>
    </row>
    <row r="4" spans="1:7" ht="12.75">
      <c r="A4" s="157" t="s">
        <v>484</v>
      </c>
      <c r="B4" s="157"/>
      <c r="C4" s="157"/>
      <c r="D4" s="157"/>
      <c r="E4" s="157"/>
      <c r="F4" s="157"/>
      <c r="G4" s="157"/>
    </row>
    <row r="5" spans="1:7" ht="12.75">
      <c r="A5" s="211" t="s">
        <v>488</v>
      </c>
      <c r="B5" s="157"/>
      <c r="C5" s="210" t="s">
        <v>485</v>
      </c>
      <c r="D5" s="157"/>
      <c r="E5" s="157"/>
      <c r="F5" s="157"/>
      <c r="G5" s="157"/>
    </row>
    <row r="6" spans="1:7" ht="12.75">
      <c r="A6" s="157"/>
      <c r="B6" s="157"/>
      <c r="C6" s="210" t="s">
        <v>486</v>
      </c>
      <c r="D6" s="157"/>
      <c r="E6" s="157"/>
      <c r="F6" s="157"/>
      <c r="G6" s="157"/>
    </row>
    <row r="7" spans="1:7" ht="12.75">
      <c r="A7" s="157"/>
      <c r="B7" s="157"/>
      <c r="C7" s="210" t="s">
        <v>487</v>
      </c>
      <c r="D7" s="157"/>
      <c r="E7" s="157"/>
      <c r="F7" s="157"/>
      <c r="G7" s="157"/>
    </row>
    <row r="8" spans="1:7" ht="12.75">
      <c r="A8" s="157"/>
      <c r="B8" s="157"/>
      <c r="C8" s="210"/>
      <c r="D8" s="157"/>
      <c r="E8" s="157"/>
      <c r="F8" s="157"/>
      <c r="G8" s="157"/>
    </row>
    <row r="9" spans="1:7" ht="12.75">
      <c r="A9" s="157"/>
      <c r="B9" s="157"/>
      <c r="C9" s="158" t="s">
        <v>437</v>
      </c>
      <c r="D9" s="2"/>
      <c r="E9" s="157"/>
      <c r="F9" s="157"/>
      <c r="G9" s="157"/>
    </row>
    <row r="10" spans="1:7" ht="12.75">
      <c r="A10" s="157"/>
      <c r="B10" s="157"/>
      <c r="C10" s="159"/>
      <c r="D10" s="160" t="s">
        <v>438</v>
      </c>
      <c r="E10" s="157"/>
      <c r="F10" s="157"/>
      <c r="G10" s="157"/>
    </row>
    <row r="11" spans="1:7" ht="12.75">
      <c r="A11" s="157"/>
      <c r="B11" s="157"/>
      <c r="C11" s="161"/>
      <c r="D11" s="160" t="s">
        <v>439</v>
      </c>
      <c r="E11" s="157"/>
      <c r="F11" s="157"/>
      <c r="G11" s="157"/>
    </row>
    <row r="12" spans="1:7" ht="12.75">
      <c r="A12" s="157"/>
      <c r="B12" s="157"/>
      <c r="C12" s="162"/>
      <c r="D12" s="160" t="s">
        <v>440</v>
      </c>
      <c r="E12" s="157"/>
      <c r="F12" s="157"/>
      <c r="G12" s="157"/>
    </row>
    <row r="13" ht="13.5" thickBot="1"/>
    <row r="14" spans="1:7" ht="38.25">
      <c r="A14" s="163" t="s">
        <v>441</v>
      </c>
      <c r="B14" s="164"/>
      <c r="C14" s="164"/>
      <c r="D14" s="165" t="s">
        <v>442</v>
      </c>
      <c r="E14" s="165" t="s">
        <v>443</v>
      </c>
      <c r="F14" s="166" t="s">
        <v>444</v>
      </c>
      <c r="G14" s="167" t="s">
        <v>445</v>
      </c>
    </row>
    <row r="15" spans="1:7" ht="13.5" thickBot="1">
      <c r="A15" s="168"/>
      <c r="B15" s="169"/>
      <c r="C15" s="170"/>
      <c r="D15" s="171" t="s">
        <v>446</v>
      </c>
      <c r="E15" s="171" t="s">
        <v>446</v>
      </c>
      <c r="F15" s="172" t="s">
        <v>446</v>
      </c>
      <c r="G15" s="173"/>
    </row>
    <row r="16" spans="1:7" ht="5.25" customHeight="1">
      <c r="A16" s="174"/>
      <c r="B16" s="175"/>
      <c r="C16" s="176"/>
      <c r="D16" s="177"/>
      <c r="E16" s="177"/>
      <c r="F16" s="177"/>
      <c r="G16" s="178"/>
    </row>
    <row r="17" spans="1:7" ht="12.75" collapsed="1">
      <c r="A17" s="179" t="s">
        <v>447</v>
      </c>
      <c r="B17">
        <f ca="1">IF(NOW()&gt;D17,IF(NOW()&gt;E17,2,1),0)</f>
        <v>2</v>
      </c>
      <c r="C17" s="180" t="s">
        <v>74</v>
      </c>
      <c r="D17" s="181">
        <v>39629</v>
      </c>
      <c r="E17" s="181">
        <v>41455</v>
      </c>
      <c r="F17" s="181"/>
      <c r="G17" s="182" t="s">
        <v>446</v>
      </c>
    </row>
    <row r="18" spans="1:7" ht="12.75" hidden="1" outlineLevel="1">
      <c r="A18" s="183"/>
      <c r="B18" s="184"/>
      <c r="C18" s="185" t="s">
        <v>448</v>
      </c>
      <c r="D18" s="186"/>
      <c r="E18" s="186"/>
      <c r="F18" s="186" t="s">
        <v>449</v>
      </c>
      <c r="G18" s="187"/>
    </row>
    <row r="19" spans="1:7" ht="5.25" customHeight="1">
      <c r="A19" s="174"/>
      <c r="B19" s="175"/>
      <c r="C19" s="176"/>
      <c r="D19" s="177"/>
      <c r="E19" s="177"/>
      <c r="F19" s="177"/>
      <c r="G19" s="178"/>
    </row>
    <row r="20" spans="1:7" ht="12.75" collapsed="1">
      <c r="A20" s="179" t="s">
        <v>450</v>
      </c>
      <c r="B20">
        <f ca="1">IF(NOW()&gt;D20,IF(NOW()&gt;E20,2,1),0)</f>
        <v>1</v>
      </c>
      <c r="C20" s="180" t="s">
        <v>74</v>
      </c>
      <c r="D20" s="181">
        <v>40372</v>
      </c>
      <c r="E20" s="181">
        <v>42198</v>
      </c>
      <c r="F20" s="181"/>
      <c r="G20" s="182" t="s">
        <v>446</v>
      </c>
    </row>
    <row r="21" spans="1:7" ht="12.75" hidden="1" outlineLevel="1">
      <c r="A21" s="183"/>
      <c r="B21" s="184"/>
      <c r="C21" s="185" t="s">
        <v>448</v>
      </c>
      <c r="D21" s="186"/>
      <c r="E21" s="186"/>
      <c r="F21" s="186">
        <v>39917</v>
      </c>
      <c r="G21" s="187"/>
    </row>
    <row r="22" spans="1:7" ht="12.75" hidden="1" outlineLevel="1">
      <c r="A22" s="183"/>
      <c r="B22" s="184"/>
      <c r="C22" s="185" t="s">
        <v>451</v>
      </c>
      <c r="D22" s="186"/>
      <c r="E22" s="186"/>
      <c r="F22" s="186" t="s">
        <v>449</v>
      </c>
      <c r="G22" s="187"/>
    </row>
    <row r="23" spans="1:7" ht="5.25" customHeight="1">
      <c r="A23" s="179"/>
      <c r="B23" s="3"/>
      <c r="C23" s="4"/>
      <c r="D23" s="188"/>
      <c r="E23" s="188"/>
      <c r="F23" s="188"/>
      <c r="G23" s="189"/>
    </row>
    <row r="24" spans="1:7" ht="12.75">
      <c r="A24" s="179" t="s">
        <v>452</v>
      </c>
      <c r="B24">
        <f ca="1">IF(NOW()&gt;D24,IF(NOW()&gt;E24,2,1),0)</f>
        <v>2</v>
      </c>
      <c r="C24" s="180" t="s">
        <v>74</v>
      </c>
      <c r="D24" s="181">
        <v>38533</v>
      </c>
      <c r="E24" s="181">
        <v>40359</v>
      </c>
      <c r="F24" s="181"/>
      <c r="G24" s="190"/>
    </row>
    <row r="25" spans="1:12" ht="12.75" collapsed="1">
      <c r="A25" s="179" t="s">
        <v>453</v>
      </c>
      <c r="B25">
        <f ca="1">IF(NOW()&gt;D25,IF(NOW()&gt;E25,2,1),0)</f>
        <v>2</v>
      </c>
      <c r="C25" s="180" t="s">
        <v>74</v>
      </c>
      <c r="D25" s="181">
        <v>38533</v>
      </c>
      <c r="E25" s="181">
        <v>40359</v>
      </c>
      <c r="F25" s="181"/>
      <c r="G25" s="190"/>
      <c r="K25" s="191"/>
      <c r="L25" s="2"/>
    </row>
    <row r="26" spans="1:12" ht="12.75" hidden="1" outlineLevel="1">
      <c r="A26" s="183"/>
      <c r="B26" s="91"/>
      <c r="C26" s="192" t="s">
        <v>448</v>
      </c>
      <c r="D26" s="193"/>
      <c r="E26" s="193"/>
      <c r="F26" s="194">
        <v>37469</v>
      </c>
      <c r="G26" s="195"/>
      <c r="K26" s="196"/>
      <c r="L26" s="160"/>
    </row>
    <row r="27" spans="1:12" ht="12.75" hidden="1" outlineLevel="1">
      <c r="A27" s="183"/>
      <c r="B27" s="91"/>
      <c r="C27" s="192" t="s">
        <v>454</v>
      </c>
      <c r="D27" s="193"/>
      <c r="E27" s="193"/>
      <c r="F27" s="193">
        <v>38164</v>
      </c>
      <c r="G27" s="195"/>
      <c r="K27" s="196"/>
      <c r="L27" s="160"/>
    </row>
    <row r="28" spans="1:12" ht="12.75" hidden="1" outlineLevel="1">
      <c r="A28" s="183"/>
      <c r="B28" s="91"/>
      <c r="C28" s="192" t="s">
        <v>455</v>
      </c>
      <c r="D28" s="193"/>
      <c r="E28" s="193"/>
      <c r="F28" s="193">
        <v>38533</v>
      </c>
      <c r="G28" s="195"/>
      <c r="K28" s="196"/>
      <c r="L28" s="160"/>
    </row>
    <row r="29" spans="1:11" ht="12.75" hidden="1" outlineLevel="1">
      <c r="A29" s="183"/>
      <c r="B29" s="91"/>
      <c r="C29" s="192" t="s">
        <v>456</v>
      </c>
      <c r="D29" s="193"/>
      <c r="E29" s="193"/>
      <c r="F29" s="193" t="s">
        <v>449</v>
      </c>
      <c r="G29" s="195"/>
      <c r="K29" s="5"/>
    </row>
    <row r="30" spans="1:7" ht="5.25" customHeight="1">
      <c r="A30" s="179"/>
      <c r="B30" s="3"/>
      <c r="C30" s="4"/>
      <c r="D30" s="188"/>
      <c r="E30" s="188"/>
      <c r="F30" s="188"/>
      <c r="G30" s="189"/>
    </row>
    <row r="31" spans="1:7" ht="12.75">
      <c r="A31" s="179" t="s">
        <v>457</v>
      </c>
      <c r="B31">
        <f ca="1">IF(NOW()&gt;D31,IF(NOW()&gt;E31,2,1),0)</f>
        <v>2</v>
      </c>
      <c r="C31" s="180" t="s">
        <v>74</v>
      </c>
      <c r="D31" s="181">
        <v>38351</v>
      </c>
      <c r="E31" s="181">
        <v>38351</v>
      </c>
      <c r="F31" s="181"/>
      <c r="G31" s="182" t="s">
        <v>446</v>
      </c>
    </row>
    <row r="32" spans="1:7" ht="12.75" collapsed="1">
      <c r="A32" s="179" t="s">
        <v>458</v>
      </c>
      <c r="B32">
        <f ca="1">IF(NOW()&gt;D32,IF(NOW()&gt;E32,2,1),0)</f>
        <v>2</v>
      </c>
      <c r="C32" s="180" t="s">
        <v>74</v>
      </c>
      <c r="D32" s="181">
        <v>37802</v>
      </c>
      <c r="E32" s="181">
        <v>38168</v>
      </c>
      <c r="F32" s="181"/>
      <c r="G32" s="182" t="s">
        <v>446</v>
      </c>
    </row>
    <row r="33" spans="1:7" ht="12.75" hidden="1" outlineLevel="1">
      <c r="A33" s="183"/>
      <c r="B33" s="184"/>
      <c r="C33" s="185" t="s">
        <v>448</v>
      </c>
      <c r="D33" s="186"/>
      <c r="E33" s="186"/>
      <c r="F33" s="186">
        <v>35503</v>
      </c>
      <c r="G33" s="187"/>
    </row>
    <row r="34" spans="1:7" ht="12.75" hidden="1" outlineLevel="1">
      <c r="A34" s="183"/>
      <c r="B34" s="184"/>
      <c r="C34" s="185" t="s">
        <v>454</v>
      </c>
      <c r="D34" s="186"/>
      <c r="E34" s="186"/>
      <c r="F34" s="186">
        <v>35657</v>
      </c>
      <c r="G34" s="187"/>
    </row>
    <row r="35" spans="1:7" ht="12.75" hidden="1" outlineLevel="1">
      <c r="A35" s="183"/>
      <c r="B35" s="184"/>
      <c r="C35" s="185" t="s">
        <v>455</v>
      </c>
      <c r="D35" s="186"/>
      <c r="E35" s="186"/>
      <c r="F35" s="186">
        <v>36185</v>
      </c>
      <c r="G35" s="187"/>
    </row>
    <row r="36" spans="1:7" ht="12.75" hidden="1" outlineLevel="1">
      <c r="A36" s="183"/>
      <c r="B36" s="184"/>
      <c r="C36" s="185" t="s">
        <v>456</v>
      </c>
      <c r="D36" s="186"/>
      <c r="E36" s="186"/>
      <c r="F36" s="186">
        <v>36376</v>
      </c>
      <c r="G36" s="187"/>
    </row>
    <row r="37" spans="1:7" ht="12.75" hidden="1" outlineLevel="1">
      <c r="A37" s="183"/>
      <c r="B37" s="184"/>
      <c r="C37" s="185" t="s">
        <v>459</v>
      </c>
      <c r="D37" s="186"/>
      <c r="E37" s="186"/>
      <c r="F37" s="186">
        <v>36585</v>
      </c>
      <c r="G37" s="187"/>
    </row>
    <row r="38" spans="1:7" ht="12.75" hidden="1" outlineLevel="1">
      <c r="A38" s="183"/>
      <c r="B38" s="184"/>
      <c r="C38" s="185" t="s">
        <v>460</v>
      </c>
      <c r="D38" s="186"/>
      <c r="E38" s="186"/>
      <c r="F38" s="186">
        <v>38352</v>
      </c>
      <c r="G38" s="187"/>
    </row>
    <row r="39" spans="1:7" ht="18.75" customHeight="1">
      <c r="A39" s="179"/>
      <c r="B39" s="3"/>
      <c r="C39" s="4"/>
      <c r="D39" s="188"/>
      <c r="E39" s="188"/>
      <c r="F39" s="188"/>
      <c r="G39" s="189"/>
    </row>
    <row r="40" spans="1:7" ht="12.75" collapsed="1">
      <c r="A40" s="179" t="s">
        <v>430</v>
      </c>
      <c r="B40">
        <f ca="1">IF(NOW()&gt;D40,IF(NOW()&gt;E40,2,1),0)</f>
        <v>0</v>
      </c>
      <c r="C40" s="180" t="s">
        <v>74</v>
      </c>
      <c r="D40" s="181">
        <v>73050</v>
      </c>
      <c r="E40" s="181">
        <v>73050</v>
      </c>
      <c r="F40" s="222" t="s">
        <v>510</v>
      </c>
      <c r="G40" s="182" t="s">
        <v>446</v>
      </c>
    </row>
    <row r="41" spans="1:7" ht="12.75" hidden="1" outlineLevel="1">
      <c r="A41" s="183"/>
      <c r="B41" s="184"/>
      <c r="C41" s="185" t="s">
        <v>448</v>
      </c>
      <c r="D41" s="186"/>
      <c r="E41" s="186"/>
      <c r="F41" s="186" t="s">
        <v>449</v>
      </c>
      <c r="G41" s="187"/>
    </row>
    <row r="42" spans="1:7" ht="12.75" hidden="1" outlineLevel="1">
      <c r="A42" s="183"/>
      <c r="B42" s="184"/>
      <c r="C42" s="185"/>
      <c r="D42" s="186"/>
      <c r="E42" s="186"/>
      <c r="F42" s="186"/>
      <c r="G42" s="187"/>
    </row>
    <row r="43" spans="1:7" ht="4.5" customHeight="1">
      <c r="A43" s="179"/>
      <c r="B43" s="3"/>
      <c r="C43" s="4"/>
      <c r="D43" s="188"/>
      <c r="E43" s="188"/>
      <c r="F43" s="188"/>
      <c r="G43" s="189"/>
    </row>
    <row r="44" spans="1:7" ht="12.75" collapsed="1">
      <c r="A44" s="179" t="s">
        <v>461</v>
      </c>
      <c r="B44">
        <f ca="1">IF(NOW()&gt;D44,IF(NOW()&gt;E44,2,1),0)</f>
        <v>1</v>
      </c>
      <c r="C44" s="180" t="s">
        <v>74</v>
      </c>
      <c r="D44" s="181">
        <v>41009</v>
      </c>
      <c r="E44" s="181">
        <v>42835</v>
      </c>
      <c r="F44" s="181"/>
      <c r="G44" s="182" t="s">
        <v>446</v>
      </c>
    </row>
    <row r="45" spans="1:7" ht="12.75" hidden="1" outlineLevel="1">
      <c r="A45" s="183"/>
      <c r="B45" s="184"/>
      <c r="C45" s="185" t="s">
        <v>448</v>
      </c>
      <c r="D45" s="186"/>
      <c r="E45" s="186"/>
      <c r="F45" s="186">
        <v>40281</v>
      </c>
      <c r="G45" s="187"/>
    </row>
    <row r="46" spans="1:7" ht="12.75" hidden="1" outlineLevel="1">
      <c r="A46" s="183"/>
      <c r="B46" s="184"/>
      <c r="C46" s="185" t="s">
        <v>454</v>
      </c>
      <c r="D46" s="186"/>
      <c r="E46" s="186"/>
      <c r="F46" s="186"/>
      <c r="G46" s="187"/>
    </row>
    <row r="47" spans="1:7" ht="4.5" customHeight="1">
      <c r="A47" s="179"/>
      <c r="B47" s="3"/>
      <c r="C47" s="4"/>
      <c r="D47" s="188"/>
      <c r="E47" s="188"/>
      <c r="F47" s="188"/>
      <c r="G47" s="189"/>
    </row>
    <row r="48" spans="1:7" ht="12.75" collapsed="1">
      <c r="A48" s="179" t="s">
        <v>462</v>
      </c>
      <c r="B48">
        <f ca="1">IF(NOW()&gt;D48,IF(NOW()&gt;E48,2,1),0)</f>
        <v>1</v>
      </c>
      <c r="C48" s="180" t="s">
        <v>74</v>
      </c>
      <c r="D48" s="181">
        <v>39917</v>
      </c>
      <c r="E48" s="181">
        <v>41737</v>
      </c>
      <c r="F48" s="181"/>
      <c r="G48" s="190"/>
    </row>
    <row r="49" spans="1:7" ht="12.75" hidden="1" outlineLevel="1">
      <c r="A49" s="183"/>
      <c r="B49" s="184"/>
      <c r="C49" s="185" t="s">
        <v>448</v>
      </c>
      <c r="D49" s="186"/>
      <c r="E49" s="186"/>
      <c r="F49" s="186">
        <v>38594</v>
      </c>
      <c r="G49" s="187"/>
    </row>
    <row r="50" spans="1:7" ht="12.75" hidden="1" outlineLevel="1">
      <c r="A50" s="183"/>
      <c r="B50" s="184"/>
      <c r="C50" s="185" t="s">
        <v>454</v>
      </c>
      <c r="D50" s="186"/>
      <c r="E50" s="186"/>
      <c r="F50" s="186">
        <v>40372</v>
      </c>
      <c r="G50" s="187"/>
    </row>
    <row r="51" spans="1:7" ht="12.75" hidden="1" outlineLevel="1">
      <c r="A51" s="183"/>
      <c r="B51" s="184"/>
      <c r="C51" s="185" t="s">
        <v>455</v>
      </c>
      <c r="D51" s="186"/>
      <c r="E51" s="186"/>
      <c r="F51" s="186"/>
      <c r="G51" s="187"/>
    </row>
    <row r="52" spans="1:7" ht="7.5" customHeight="1">
      <c r="A52" s="179"/>
      <c r="B52" s="3"/>
      <c r="C52" s="4"/>
      <c r="D52" s="188"/>
      <c r="E52" s="188"/>
      <c r="F52" s="188"/>
      <c r="G52" s="189"/>
    </row>
    <row r="53" spans="1:7" ht="12.75">
      <c r="A53" s="179" t="s">
        <v>463</v>
      </c>
      <c r="B53">
        <f ca="1">IF(NOW()&gt;D53,IF(NOW()&gt;E53,2,1),0)</f>
        <v>2</v>
      </c>
      <c r="C53" s="180" t="s">
        <v>74</v>
      </c>
      <c r="D53" s="181">
        <v>36891</v>
      </c>
      <c r="E53" s="181">
        <v>38909</v>
      </c>
      <c r="F53" s="181"/>
      <c r="G53" s="182" t="s">
        <v>446</v>
      </c>
    </row>
    <row r="54" spans="1:7" ht="12.75">
      <c r="A54" s="179" t="s">
        <v>464</v>
      </c>
      <c r="B54">
        <f ca="1">IF(NOW()&gt;D54,IF(NOW()&gt;E54,2,1),0)</f>
        <v>2</v>
      </c>
      <c r="C54" s="180" t="s">
        <v>74</v>
      </c>
      <c r="D54" s="181">
        <v>37802</v>
      </c>
      <c r="E54" s="181">
        <v>38909</v>
      </c>
      <c r="F54" s="181"/>
      <c r="G54" s="182" t="s">
        <v>446</v>
      </c>
    </row>
    <row r="55" spans="1:7" ht="12.75">
      <c r="A55" s="179" t="s">
        <v>465</v>
      </c>
      <c r="B55">
        <f ca="1">IF(NOW()&gt;D55,IF(NOW()&gt;E55,2,1),0)</f>
        <v>2</v>
      </c>
      <c r="C55" s="180" t="s">
        <v>74</v>
      </c>
      <c r="D55" s="181">
        <v>37986</v>
      </c>
      <c r="E55" s="181">
        <v>38909</v>
      </c>
      <c r="F55" s="181"/>
      <c r="G55" s="182" t="s">
        <v>446</v>
      </c>
    </row>
    <row r="56" spans="1:7" ht="3.75" customHeight="1">
      <c r="A56" s="179"/>
      <c r="B56" s="3"/>
      <c r="C56" s="4"/>
      <c r="D56" s="188"/>
      <c r="E56" s="188"/>
      <c r="F56" s="188"/>
      <c r="G56" s="189"/>
    </row>
    <row r="57" spans="1:7" ht="12.75" collapsed="1">
      <c r="A57" s="179" t="s">
        <v>466</v>
      </c>
      <c r="B57">
        <f ca="1">IF(NOW()&gt;D57,IF(NOW()&gt;E57,2,1),0)</f>
        <v>2</v>
      </c>
      <c r="C57" s="180" t="s">
        <v>74</v>
      </c>
      <c r="D57" s="181">
        <v>36891</v>
      </c>
      <c r="E57" s="181">
        <v>37256</v>
      </c>
      <c r="F57" s="181"/>
      <c r="G57" s="190"/>
    </row>
    <row r="58" spans="1:7" ht="12.75" hidden="1" outlineLevel="1">
      <c r="A58" s="183"/>
      <c r="B58" s="184"/>
      <c r="C58" s="185" t="s">
        <v>448</v>
      </c>
      <c r="D58" s="186"/>
      <c r="E58" s="186"/>
      <c r="F58" s="186" t="s">
        <v>449</v>
      </c>
      <c r="G58" s="187"/>
    </row>
    <row r="59" spans="1:7" ht="3" customHeight="1" thickBot="1">
      <c r="A59" s="197"/>
      <c r="B59" s="198"/>
      <c r="C59" s="199"/>
      <c r="D59" s="200"/>
      <c r="E59" s="200"/>
      <c r="F59" s="200"/>
      <c r="G59" s="201"/>
    </row>
    <row r="62" spans="1:7" ht="15" customHeight="1">
      <c r="A62" s="631" t="s">
        <v>472</v>
      </c>
      <c r="B62" s="632"/>
      <c r="C62" s="632"/>
      <c r="D62" s="632"/>
      <c r="E62" s="632"/>
      <c r="F62" s="632"/>
      <c r="G62" s="633"/>
    </row>
    <row r="63" spans="1:7" ht="27" customHeight="1">
      <c r="A63" s="637" t="s">
        <v>473</v>
      </c>
      <c r="B63" s="638"/>
      <c r="C63" s="638"/>
      <c r="D63" s="638"/>
      <c r="E63" s="638"/>
      <c r="F63" s="638"/>
      <c r="G63" s="639"/>
    </row>
    <row r="64" spans="1:7" ht="23.25" customHeight="1">
      <c r="A64" s="640" t="s">
        <v>476</v>
      </c>
      <c r="B64" s="641"/>
      <c r="C64" s="641"/>
      <c r="D64" s="641"/>
      <c r="E64" s="641"/>
      <c r="F64" s="641"/>
      <c r="G64" s="642"/>
    </row>
    <row r="65" spans="1:7" ht="12" customHeight="1">
      <c r="A65" s="640" t="s">
        <v>475</v>
      </c>
      <c r="B65" s="641"/>
      <c r="C65" s="641"/>
      <c r="D65" s="641"/>
      <c r="E65" s="641"/>
      <c r="F65" s="641"/>
      <c r="G65" s="642"/>
    </row>
    <row r="66" spans="1:7" ht="24" customHeight="1">
      <c r="A66" s="613" t="s">
        <v>474</v>
      </c>
      <c r="B66" s="614"/>
      <c r="C66" s="614"/>
      <c r="D66" s="614"/>
      <c r="E66" s="614"/>
      <c r="F66" s="614"/>
      <c r="G66" s="615"/>
    </row>
    <row r="67" spans="1:7" ht="7.5" customHeight="1">
      <c r="A67" s="206"/>
      <c r="B67" s="206"/>
      <c r="C67" s="207"/>
      <c r="D67" s="206"/>
      <c r="E67" s="206"/>
      <c r="F67" s="208"/>
      <c r="G67" s="206"/>
    </row>
    <row r="68" spans="1:7" ht="13.5" customHeight="1">
      <c r="A68" s="634" t="s">
        <v>438</v>
      </c>
      <c r="B68" s="635"/>
      <c r="C68" s="635"/>
      <c r="D68" s="635"/>
      <c r="E68" s="635"/>
      <c r="F68" s="635"/>
      <c r="G68" s="636"/>
    </row>
    <row r="69" spans="1:7" ht="5.25" customHeight="1">
      <c r="A69" s="209"/>
      <c r="B69" s="202"/>
      <c r="C69" s="203"/>
      <c r="D69" s="202"/>
      <c r="E69" s="202"/>
      <c r="F69" s="204"/>
      <c r="G69" s="205"/>
    </row>
    <row r="70" spans="1:7" ht="15.75" customHeight="1">
      <c r="A70" s="619" t="s">
        <v>467</v>
      </c>
      <c r="B70" s="620"/>
      <c r="C70" s="620"/>
      <c r="D70" s="620"/>
      <c r="E70" s="620"/>
      <c r="F70" s="620"/>
      <c r="G70" s="621"/>
    </row>
    <row r="71" spans="1:7" ht="22.5" customHeight="1">
      <c r="A71" s="616" t="s">
        <v>477</v>
      </c>
      <c r="B71" s="617"/>
      <c r="C71" s="617"/>
      <c r="D71" s="617"/>
      <c r="E71" s="617"/>
      <c r="F71" s="617"/>
      <c r="G71" s="618"/>
    </row>
    <row r="72" spans="1:7" ht="12.75">
      <c r="A72" s="616" t="s">
        <v>478</v>
      </c>
      <c r="B72" s="617"/>
      <c r="C72" s="617"/>
      <c r="D72" s="617"/>
      <c r="E72" s="617"/>
      <c r="F72" s="617"/>
      <c r="G72" s="618"/>
    </row>
    <row r="73" spans="1:7" ht="14.25" customHeight="1">
      <c r="A73" s="628" t="s">
        <v>479</v>
      </c>
      <c r="B73" s="629"/>
      <c r="C73" s="629"/>
      <c r="D73" s="629"/>
      <c r="E73" s="629"/>
      <c r="F73" s="629"/>
      <c r="G73" s="630"/>
    </row>
    <row r="74" spans="1:7" ht="6" customHeight="1">
      <c r="A74" s="206"/>
      <c r="B74" s="206"/>
      <c r="C74" s="207"/>
      <c r="D74" s="206"/>
      <c r="E74" s="206"/>
      <c r="F74" s="208"/>
      <c r="G74" s="206"/>
    </row>
    <row r="75" spans="1:7" ht="15" customHeight="1">
      <c r="A75" s="634" t="s">
        <v>439</v>
      </c>
      <c r="B75" s="635"/>
      <c r="C75" s="635"/>
      <c r="D75" s="635"/>
      <c r="E75" s="635"/>
      <c r="F75" s="635"/>
      <c r="G75" s="636"/>
    </row>
    <row r="76" spans="1:7" ht="7.5" customHeight="1">
      <c r="A76" s="209"/>
      <c r="B76" s="202"/>
      <c r="C76" s="203"/>
      <c r="D76" s="202"/>
      <c r="E76" s="202"/>
      <c r="F76" s="204"/>
      <c r="G76" s="205"/>
    </row>
    <row r="77" spans="1:7" ht="13.5" customHeight="1">
      <c r="A77" s="619" t="s">
        <v>468</v>
      </c>
      <c r="B77" s="620"/>
      <c r="C77" s="620"/>
      <c r="D77" s="620"/>
      <c r="E77" s="620"/>
      <c r="F77" s="620"/>
      <c r="G77" s="621"/>
    </row>
    <row r="78" spans="1:7" ht="12.75">
      <c r="A78" s="616" t="s">
        <v>480</v>
      </c>
      <c r="B78" s="617"/>
      <c r="C78" s="617"/>
      <c r="D78" s="617"/>
      <c r="E78" s="617"/>
      <c r="F78" s="617"/>
      <c r="G78" s="618"/>
    </row>
    <row r="79" spans="1:7" ht="12.75" customHeight="1">
      <c r="A79" s="616" t="s">
        <v>481</v>
      </c>
      <c r="B79" s="617"/>
      <c r="C79" s="617"/>
      <c r="D79" s="617"/>
      <c r="E79" s="617"/>
      <c r="F79" s="617"/>
      <c r="G79" s="618"/>
    </row>
    <row r="80" spans="1:7" ht="23.25" customHeight="1">
      <c r="A80" s="616" t="s">
        <v>482</v>
      </c>
      <c r="B80" s="617"/>
      <c r="C80" s="617"/>
      <c r="D80" s="617"/>
      <c r="E80" s="617"/>
      <c r="F80" s="617"/>
      <c r="G80" s="618"/>
    </row>
    <row r="81" spans="1:7" ht="14.25" customHeight="1">
      <c r="A81" s="616" t="s">
        <v>469</v>
      </c>
      <c r="B81" s="617"/>
      <c r="C81" s="617"/>
      <c r="D81" s="617"/>
      <c r="E81" s="617"/>
      <c r="F81" s="617"/>
      <c r="G81" s="618"/>
    </row>
    <row r="82" spans="1:7" ht="13.5" customHeight="1">
      <c r="A82" s="628" t="s">
        <v>470</v>
      </c>
      <c r="B82" s="629"/>
      <c r="C82" s="629"/>
      <c r="D82" s="629"/>
      <c r="E82" s="629"/>
      <c r="F82" s="629"/>
      <c r="G82" s="630"/>
    </row>
    <row r="83" ht="3.75" customHeight="1">
      <c r="G83" s="8"/>
    </row>
    <row r="84" spans="1:7" ht="15" customHeight="1">
      <c r="A84" s="634" t="s">
        <v>483</v>
      </c>
      <c r="B84" s="635"/>
      <c r="C84" s="635"/>
      <c r="D84" s="635"/>
      <c r="E84" s="635"/>
      <c r="F84" s="635"/>
      <c r="G84" s="636"/>
    </row>
    <row r="85" spans="1:7" ht="36" customHeight="1">
      <c r="A85" s="625" t="s">
        <v>471</v>
      </c>
      <c r="B85" s="626"/>
      <c r="C85" s="626"/>
      <c r="D85" s="626"/>
      <c r="E85" s="626"/>
      <c r="F85" s="626"/>
      <c r="G85" s="627"/>
    </row>
  </sheetData>
  <sheetProtection/>
  <mergeCells count="20">
    <mergeCell ref="A68:G68"/>
    <mergeCell ref="A75:G75"/>
    <mergeCell ref="A72:G72"/>
    <mergeCell ref="A73:G73"/>
    <mergeCell ref="A63:G63"/>
    <mergeCell ref="A84:G84"/>
    <mergeCell ref="A78:G78"/>
    <mergeCell ref="A79:G79"/>
    <mergeCell ref="A64:G64"/>
    <mergeCell ref="A65:G65"/>
    <mergeCell ref="A66:G66"/>
    <mergeCell ref="A71:G71"/>
    <mergeCell ref="A70:G70"/>
    <mergeCell ref="A77:G77"/>
    <mergeCell ref="A2:G2"/>
    <mergeCell ref="A85:G85"/>
    <mergeCell ref="A80:G80"/>
    <mergeCell ref="A81:G81"/>
    <mergeCell ref="A82:G82"/>
    <mergeCell ref="A62:G62"/>
  </mergeCells>
  <conditionalFormatting sqref="B53:B55 B57 B48 B31:B32 B44 B24:B25 B17 B20 B40">
    <cfRule type="expression" priority="1" dxfId="2" stopIfTrue="1">
      <formula>IF(NOW()&gt;'MS Operating System Status'!E17,1,0)</formula>
    </cfRule>
    <cfRule type="expression" priority="2" dxfId="1" stopIfTrue="1">
      <formula>IF(NOW()&gt;'MS Operating System Status'!D17,IF(NOW()&lt;'MS Operating System Status'!E17,1,0),0)</formula>
    </cfRule>
    <cfRule type="expression" priority="3" dxfId="0" stopIfTrue="1">
      <formula>IF(NOW()&lt;='MS Operating System Status'!D17,1,0)</formula>
    </cfRule>
  </conditionalFormatting>
  <hyperlinks>
    <hyperlink ref="F15" r:id="rId1" display="Link"/>
    <hyperlink ref="E15" r:id="rId2" display="Link"/>
    <hyperlink ref="D14" location="'Operating System Status'!A52" display="Mainstream Support Retired"/>
    <hyperlink ref="D15" r:id="rId3" display="Link"/>
    <hyperlink ref="G53" r:id="rId4" display="Link"/>
    <hyperlink ref="G54" r:id="rId5" display="Link"/>
    <hyperlink ref="G55" r:id="rId6" display="Link"/>
    <hyperlink ref="G31" r:id="rId7" display="Link"/>
    <hyperlink ref="G32" r:id="rId8" display="Link"/>
    <hyperlink ref="G20" r:id="rId9" display="Link"/>
    <hyperlink ref="E14" location="'Operating System Status'!A58" display="Extended Support Retired"/>
    <hyperlink ref="G17" r:id="rId10" display="Link"/>
    <hyperlink ref="G44" r:id="rId11" display="Link"/>
    <hyperlink ref="G40" r:id="rId12" display="Link"/>
    <hyperlink ref="A62:G62" r:id="rId13" display="Microsoft Lifecycle Support Policy"/>
    <hyperlink ref="C5" r:id="rId14" display="Microsoft Support Lifecycle Policy FAQ"/>
    <hyperlink ref="C6" r:id="rId15" display="Lifecycle Information for Windows Client Products"/>
    <hyperlink ref="C7" r:id="rId16" display="Lifecycle Information for Microsoft Server Products"/>
  </hyperlinks>
  <printOptions/>
  <pageMargins left="0.7874015748031497" right="0.7874015748031497" top="0.984251968503937" bottom="0.984251968503937" header="0.5118110236220472" footer="0.5118110236220472"/>
  <pageSetup fitToHeight="1" fitToWidth="1" horizontalDpi="600" verticalDpi="600" orientation="portrait" paperSize="9" scale="98"/>
  <headerFooter alignWithMargins="0">
    <oddHeader>&amp;CSeite &amp;P&amp;R&amp;A</oddHeader>
    <oddFooter>&amp;L&amp;D&amp;CSeite &amp;P&amp;RProducts, Components and Plattforms</oddFooter>
  </headerFooter>
</worksheet>
</file>

<file path=xl/worksheets/sheet2.xml><?xml version="1.0" encoding="utf-8"?>
<worksheet xmlns="http://schemas.openxmlformats.org/spreadsheetml/2006/main" xmlns:r="http://schemas.openxmlformats.org/officeDocument/2006/relationships">
  <dimension ref="A1:H83"/>
  <sheetViews>
    <sheetView zoomScalePageLayoutView="0" workbookViewId="0" topLeftCell="A1">
      <pane ySplit="2" topLeftCell="A3" activePane="bottomLeft" state="frozen"/>
      <selection pane="topLeft" activeCell="A1" sqref="A1"/>
      <selection pane="bottomLeft" activeCell="J28" sqref="J28"/>
    </sheetView>
  </sheetViews>
  <sheetFormatPr defaultColWidth="11.421875" defaultRowHeight="12.75"/>
  <cols>
    <col min="1" max="1" width="27.7109375" style="0" customWidth="1"/>
    <col min="2" max="2" width="9.28125" style="0" customWidth="1"/>
    <col min="3" max="3" width="12.8515625" style="0" bestFit="1" customWidth="1"/>
    <col min="4" max="4" width="9.7109375" style="0" customWidth="1"/>
    <col min="5" max="5" width="9.8515625" style="0" customWidth="1"/>
    <col min="6" max="6" width="12.421875" style="0" customWidth="1"/>
  </cols>
  <sheetData>
    <row r="1" spans="1:6" ht="12.75">
      <c r="A1" s="486" t="s">
        <v>331</v>
      </c>
      <c r="B1" s="305" t="s">
        <v>10</v>
      </c>
      <c r="C1" s="305" t="s">
        <v>0</v>
      </c>
      <c r="D1" s="305" t="s">
        <v>1</v>
      </c>
      <c r="E1" s="305" t="s">
        <v>2</v>
      </c>
      <c r="F1" s="488" t="s">
        <v>340</v>
      </c>
    </row>
    <row r="2" spans="1:6" ht="13.5" thickBot="1">
      <c r="A2" s="487"/>
      <c r="B2" s="306" t="s">
        <v>121</v>
      </c>
      <c r="C2" s="306" t="s">
        <v>341</v>
      </c>
      <c r="D2" s="306" t="s">
        <v>120</v>
      </c>
      <c r="E2" s="306" t="s">
        <v>119</v>
      </c>
      <c r="F2" s="489"/>
    </row>
    <row r="3" spans="1:6" ht="12.75">
      <c r="A3" s="304" t="s">
        <v>514</v>
      </c>
      <c r="B3" s="307"/>
      <c r="C3" s="307"/>
      <c r="D3" s="307"/>
      <c r="E3" s="307"/>
      <c r="F3" s="303"/>
    </row>
    <row r="4" spans="1:6" ht="12.75">
      <c r="A4" s="308" t="s">
        <v>96</v>
      </c>
      <c r="B4" s="309"/>
      <c r="C4" s="309">
        <v>39903</v>
      </c>
      <c r="D4" s="309">
        <v>39903</v>
      </c>
      <c r="E4" s="309">
        <v>40268</v>
      </c>
      <c r="F4" s="302" t="str">
        <f aca="true" ca="1" t="shared" si="0" ref="F4:F51">IF(AND(B4="",C4&lt;&gt;"",TODAY()&lt;C4),B$2,IF(AND(E4&lt;&gt;"",TODAY()&gt;E4),E$2,IF(AND(D4&lt;&gt;"",TODAY()&gt;D4),D$2,IF(AND(C4&lt;&gt;"",TODAY()&gt;C4),C$2,IF(AND(B4&lt;&gt;"",TODAY()&gt;B4),B$2,"")))))</f>
        <v>NoSupport</v>
      </c>
    </row>
    <row r="5" spans="1:6" ht="12.75">
      <c r="A5" s="310" t="s">
        <v>97</v>
      </c>
      <c r="B5" s="311"/>
      <c r="C5" s="311">
        <v>40278</v>
      </c>
      <c r="D5" s="311">
        <v>40278</v>
      </c>
      <c r="E5" s="311">
        <v>40999</v>
      </c>
      <c r="F5" s="302" t="str">
        <f ca="1" t="shared" si="0"/>
        <v>NoSupport</v>
      </c>
    </row>
    <row r="6" spans="1:6" ht="12.75">
      <c r="A6" s="310"/>
      <c r="B6" s="311"/>
      <c r="C6" s="311"/>
      <c r="D6" s="311"/>
      <c r="E6" s="311"/>
      <c r="F6" s="302">
        <f ca="1" t="shared" si="0"/>
      </c>
    </row>
    <row r="7" spans="1:6" ht="12.75">
      <c r="A7" s="310" t="s">
        <v>77</v>
      </c>
      <c r="B7" s="311"/>
      <c r="C7" s="311">
        <v>39937</v>
      </c>
      <c r="D7" s="311">
        <v>39937</v>
      </c>
      <c r="E7" s="311">
        <v>40359</v>
      </c>
      <c r="F7" s="302" t="str">
        <f ca="1" t="shared" si="0"/>
        <v>NoSupport</v>
      </c>
    </row>
    <row r="8" spans="1:6" ht="12.75">
      <c r="A8" s="310" t="s">
        <v>75</v>
      </c>
      <c r="B8" s="311"/>
      <c r="C8" s="311">
        <v>39937</v>
      </c>
      <c r="D8" s="311">
        <v>39937</v>
      </c>
      <c r="E8" s="311">
        <v>41364</v>
      </c>
      <c r="F8" s="302" t="str">
        <f ca="1" t="shared" si="0"/>
        <v>NoSupport</v>
      </c>
    </row>
    <row r="9" spans="1:6" ht="12.75">
      <c r="A9" s="310" t="s">
        <v>76</v>
      </c>
      <c r="B9" s="311"/>
      <c r="C9" s="311">
        <v>41820</v>
      </c>
      <c r="D9" s="311">
        <v>42277</v>
      </c>
      <c r="E9" s="311">
        <v>42643</v>
      </c>
      <c r="F9" s="302" t="str">
        <f ca="1" t="shared" si="0"/>
        <v>Orderable</v>
      </c>
    </row>
    <row r="10" spans="1:6" ht="12.75">
      <c r="A10" s="310" t="s">
        <v>717</v>
      </c>
      <c r="B10" s="311"/>
      <c r="C10" s="311">
        <v>42185</v>
      </c>
      <c r="D10" s="311">
        <v>42643</v>
      </c>
      <c r="E10" s="311">
        <v>43008</v>
      </c>
      <c r="F10" s="302" t="str">
        <f ca="1">IF(AND(B10="",C10&lt;&gt;"",TODAY()&lt;C10),B$2,IF(AND(E10&lt;&gt;"",TODAY()&gt;E10),E$2,IF(AND(D10&lt;&gt;"",TODAY()&gt;D10),D$2,IF(AND(C10&lt;&gt;"",TODAY()&gt;C10),C$2,IF(AND(B10&lt;&gt;"",TODAY()&gt;B10),B$2,"")))))</f>
        <v>Orderable</v>
      </c>
    </row>
    <row r="11" spans="1:6" ht="12.75">
      <c r="A11" s="310"/>
      <c r="B11" s="311"/>
      <c r="C11" s="311"/>
      <c r="D11" s="311"/>
      <c r="E11" s="311"/>
      <c r="F11" s="302">
        <f ca="1" t="shared" si="0"/>
      </c>
    </row>
    <row r="12" spans="1:6" ht="12.75">
      <c r="A12" s="310" t="s">
        <v>81</v>
      </c>
      <c r="B12" s="311"/>
      <c r="C12" s="311">
        <v>40543</v>
      </c>
      <c r="D12" s="311">
        <v>40999</v>
      </c>
      <c r="E12" s="311">
        <v>40633</v>
      </c>
      <c r="F12" s="302" t="str">
        <f ca="1" t="shared" si="0"/>
        <v>NoSupport</v>
      </c>
    </row>
    <row r="13" spans="1:6" ht="12.75">
      <c r="A13" s="310" t="s">
        <v>416</v>
      </c>
      <c r="B13" s="311"/>
      <c r="C13" s="311">
        <v>40178</v>
      </c>
      <c r="D13" s="311">
        <v>40633</v>
      </c>
      <c r="E13" s="311">
        <v>41274</v>
      </c>
      <c r="F13" s="302" t="str">
        <f ca="1" t="shared" si="0"/>
        <v>NoSupport</v>
      </c>
    </row>
    <row r="14" spans="1:6" ht="12.75">
      <c r="A14" s="310"/>
      <c r="B14" s="311"/>
      <c r="C14" s="311"/>
      <c r="D14" s="311"/>
      <c r="E14" s="311"/>
      <c r="F14" s="302">
        <f ca="1" t="shared" si="0"/>
      </c>
    </row>
    <row r="15" spans="1:6" ht="12.75">
      <c r="A15" s="310" t="s">
        <v>115</v>
      </c>
      <c r="B15" s="311"/>
      <c r="C15" s="311">
        <v>39937</v>
      </c>
      <c r="D15" s="311">
        <v>39937</v>
      </c>
      <c r="E15" s="311">
        <v>40999</v>
      </c>
      <c r="F15" s="302" t="str">
        <f ca="1" t="shared" si="0"/>
        <v>NoSupport</v>
      </c>
    </row>
    <row r="16" spans="1:6" ht="12.75">
      <c r="A16" s="310" t="s">
        <v>114</v>
      </c>
      <c r="B16" s="311"/>
      <c r="C16" s="311">
        <v>40542</v>
      </c>
      <c r="D16" s="311">
        <v>40999</v>
      </c>
      <c r="E16" s="311">
        <v>41364</v>
      </c>
      <c r="F16" s="302" t="str">
        <f ca="1" t="shared" si="0"/>
        <v>NoSupport</v>
      </c>
    </row>
    <row r="17" spans="1:6" ht="12.75">
      <c r="A17" s="310"/>
      <c r="B17" s="311"/>
      <c r="C17" s="311"/>
      <c r="D17" s="311"/>
      <c r="E17" s="311"/>
      <c r="F17" s="302">
        <f ca="1" t="shared" si="0"/>
      </c>
    </row>
    <row r="18" spans="1:6" ht="12.75">
      <c r="A18" s="310" t="s">
        <v>116</v>
      </c>
      <c r="B18" s="311"/>
      <c r="C18" s="311">
        <v>40028</v>
      </c>
      <c r="D18" s="311">
        <v>40028</v>
      </c>
      <c r="E18" s="311">
        <v>40999</v>
      </c>
      <c r="F18" s="302" t="str">
        <f ca="1" t="shared" si="0"/>
        <v>NoSupport</v>
      </c>
    </row>
    <row r="19" spans="1:6" ht="12.75">
      <c r="A19" s="310"/>
      <c r="B19" s="311"/>
      <c r="C19" s="311"/>
      <c r="D19" s="311"/>
      <c r="E19" s="311"/>
      <c r="F19" s="302">
        <f ca="1" t="shared" si="0"/>
      </c>
    </row>
    <row r="20" spans="1:6" ht="12.75">
      <c r="A20" s="310" t="s">
        <v>411</v>
      </c>
      <c r="B20" s="311">
        <v>40070</v>
      </c>
      <c r="C20" s="311"/>
      <c r="D20" s="311"/>
      <c r="E20" s="311"/>
      <c r="F20" s="302" t="str">
        <f ca="1" t="shared" si="0"/>
        <v>Orderable</v>
      </c>
    </row>
    <row r="21" spans="1:6" ht="12.75">
      <c r="A21" s="310"/>
      <c r="B21" s="311"/>
      <c r="C21" s="311"/>
      <c r="D21" s="311"/>
      <c r="E21" s="311"/>
      <c r="F21" s="302">
        <f ca="1" t="shared" si="0"/>
      </c>
    </row>
    <row r="22" spans="1:8" ht="12.75">
      <c r="A22" s="310" t="s">
        <v>70</v>
      </c>
      <c r="B22" s="311"/>
      <c r="C22" s="311">
        <v>40400</v>
      </c>
      <c r="D22" s="311">
        <v>40400</v>
      </c>
      <c r="E22" s="311">
        <v>40765</v>
      </c>
      <c r="F22" s="302" t="str">
        <f ca="1" t="shared" si="0"/>
        <v>NoSupport</v>
      </c>
      <c r="H22" t="s">
        <v>661</v>
      </c>
    </row>
    <row r="23" spans="1:8" ht="12.75">
      <c r="A23" s="310" t="s">
        <v>71</v>
      </c>
      <c r="B23" s="311"/>
      <c r="C23" s="311"/>
      <c r="D23" s="311"/>
      <c r="E23" s="311"/>
      <c r="F23" s="302">
        <f ca="1" t="shared" si="0"/>
      </c>
      <c r="H23" t="s">
        <v>630</v>
      </c>
    </row>
    <row r="24" spans="1:6" ht="12.75">
      <c r="A24" s="310"/>
      <c r="B24" s="311"/>
      <c r="C24" s="311"/>
      <c r="D24" s="311"/>
      <c r="E24" s="311"/>
      <c r="F24" s="302"/>
    </row>
    <row r="25" spans="1:6" ht="12.75">
      <c r="A25" s="310"/>
      <c r="B25" s="311"/>
      <c r="C25" s="311"/>
      <c r="D25" s="311"/>
      <c r="E25" s="311"/>
      <c r="F25" s="302"/>
    </row>
    <row r="26" spans="1:6" ht="12.75">
      <c r="A26" s="310"/>
      <c r="B26" s="311"/>
      <c r="C26" s="311"/>
      <c r="D26" s="311"/>
      <c r="E26" s="311"/>
      <c r="F26" s="302">
        <f ca="1" t="shared" si="0"/>
      </c>
    </row>
    <row r="27" spans="1:6" ht="12.75">
      <c r="A27" s="304" t="s">
        <v>515</v>
      </c>
      <c r="B27" s="307"/>
      <c r="C27" s="307"/>
      <c r="D27" s="307"/>
      <c r="E27" s="307"/>
      <c r="F27" s="303"/>
    </row>
    <row r="28" spans="1:6" ht="12.75">
      <c r="A28" s="310" t="s">
        <v>78</v>
      </c>
      <c r="B28" s="311"/>
      <c r="C28" s="311">
        <v>39629</v>
      </c>
      <c r="D28" s="311">
        <v>39629</v>
      </c>
      <c r="E28" s="311">
        <v>39994</v>
      </c>
      <c r="F28" s="302" t="str">
        <f ca="1" t="shared" si="0"/>
        <v>NoSupport</v>
      </c>
    </row>
    <row r="29" spans="1:6" ht="12.75">
      <c r="A29" s="310" t="s">
        <v>79</v>
      </c>
      <c r="B29" s="311"/>
      <c r="C29" s="311">
        <v>40308</v>
      </c>
      <c r="D29" s="311">
        <v>40308</v>
      </c>
      <c r="E29" s="311">
        <v>40846</v>
      </c>
      <c r="F29" s="302" t="str">
        <f ca="1" t="shared" si="0"/>
        <v>NoSupport</v>
      </c>
    </row>
    <row r="30" spans="1:6" ht="12.75">
      <c r="A30" s="310" t="s">
        <v>422</v>
      </c>
      <c r="B30" s="311"/>
      <c r="C30" s="311">
        <v>41064</v>
      </c>
      <c r="D30" s="311">
        <v>41311</v>
      </c>
      <c r="E30" s="311">
        <v>41729</v>
      </c>
      <c r="F30" s="302" t="str">
        <f ca="1" t="shared" si="0"/>
        <v>SupportOnly</v>
      </c>
    </row>
    <row r="31" spans="1:6" ht="12.75">
      <c r="A31" s="310"/>
      <c r="B31" s="311"/>
      <c r="C31" s="311"/>
      <c r="D31" s="311"/>
      <c r="E31" s="311"/>
      <c r="F31" s="302">
        <f ca="1" t="shared" si="0"/>
      </c>
    </row>
    <row r="32" spans="1:6" ht="12.75">
      <c r="A32" s="310" t="s">
        <v>94</v>
      </c>
      <c r="B32" s="311"/>
      <c r="C32" s="311">
        <v>39937</v>
      </c>
      <c r="D32" s="311">
        <v>39629</v>
      </c>
      <c r="E32" s="311">
        <v>39994</v>
      </c>
      <c r="F32" s="302" t="str">
        <f ca="1" t="shared" si="0"/>
        <v>NoSupport</v>
      </c>
    </row>
    <row r="33" spans="1:6" ht="12.75">
      <c r="A33" s="310"/>
      <c r="B33" s="311"/>
      <c r="C33" s="311"/>
      <c r="D33" s="311"/>
      <c r="E33" s="311"/>
      <c r="F33" s="302">
        <f ca="1" t="shared" si="0"/>
      </c>
    </row>
    <row r="34" spans="1:6" ht="12.75">
      <c r="A34" s="310" t="s">
        <v>72</v>
      </c>
      <c r="B34" s="311"/>
      <c r="C34" s="311">
        <v>39813</v>
      </c>
      <c r="D34" s="311">
        <v>39813</v>
      </c>
      <c r="E34" s="311">
        <v>40178</v>
      </c>
      <c r="F34" s="302" t="str">
        <f ca="1" t="shared" si="0"/>
        <v>NoSupport</v>
      </c>
    </row>
    <row r="35" spans="1:6" ht="12.75">
      <c r="A35" s="310" t="s">
        <v>73</v>
      </c>
      <c r="B35" s="311"/>
      <c r="C35" s="311">
        <v>39937</v>
      </c>
      <c r="D35" s="311">
        <v>39937</v>
      </c>
      <c r="E35" s="311">
        <v>41182</v>
      </c>
      <c r="F35" s="302" t="str">
        <f ca="1" t="shared" si="0"/>
        <v>NoSupport</v>
      </c>
    </row>
    <row r="36" spans="1:6" ht="12.75">
      <c r="A36" s="310" t="s">
        <v>278</v>
      </c>
      <c r="B36" s="311">
        <v>39994</v>
      </c>
      <c r="C36" s="311">
        <v>41820</v>
      </c>
      <c r="D36" s="311">
        <v>42277</v>
      </c>
      <c r="E36" s="311">
        <v>42643</v>
      </c>
      <c r="F36" s="302" t="str">
        <f ca="1" t="shared" si="0"/>
        <v>Orderable</v>
      </c>
    </row>
    <row r="37" spans="1:6" ht="12.75">
      <c r="A37" s="310" t="s">
        <v>718</v>
      </c>
      <c r="B37" s="311"/>
      <c r="C37" s="311">
        <v>42185</v>
      </c>
      <c r="D37" s="311">
        <v>42643</v>
      </c>
      <c r="E37" s="311">
        <v>43008</v>
      </c>
      <c r="F37" s="302" t="str">
        <f ca="1">IF(AND(B37="",C37&lt;&gt;"",TODAY()&lt;C37),B$2,IF(AND(E37&lt;&gt;"",TODAY()&gt;E37),E$2,IF(AND(D37&lt;&gt;"",TODAY()&gt;D37),D$2,IF(AND(C37&lt;&gt;"",TODAY()&gt;C37),C$2,IF(AND(B37&lt;&gt;"",TODAY()&gt;B37),B$2,"")))))</f>
        <v>Orderable</v>
      </c>
    </row>
    <row r="38" spans="1:6" ht="12.75">
      <c r="A38" s="310"/>
      <c r="B38" s="311"/>
      <c r="C38" s="311"/>
      <c r="D38" s="311"/>
      <c r="E38" s="311"/>
      <c r="F38" s="302">
        <f ca="1" t="shared" si="0"/>
      </c>
    </row>
    <row r="39" spans="1:6" ht="12.75">
      <c r="A39" s="310" t="s">
        <v>410</v>
      </c>
      <c r="B39" s="311">
        <v>40070</v>
      </c>
      <c r="C39" s="311"/>
      <c r="D39" s="311"/>
      <c r="E39" s="311"/>
      <c r="F39" s="302" t="str">
        <f ca="1" t="shared" si="0"/>
        <v>Orderable</v>
      </c>
    </row>
    <row r="40" spans="1:6" ht="12.75">
      <c r="A40" s="310"/>
      <c r="B40" s="311"/>
      <c r="C40" s="311"/>
      <c r="D40" s="311"/>
      <c r="E40" s="311"/>
      <c r="F40" s="302">
        <f ca="1" t="shared" si="0"/>
      </c>
    </row>
    <row r="41" spans="1:6" ht="12.75">
      <c r="A41" s="310" t="s">
        <v>70</v>
      </c>
      <c r="B41" s="311"/>
      <c r="C41" s="311">
        <v>40400</v>
      </c>
      <c r="D41" s="311">
        <v>40400</v>
      </c>
      <c r="E41" s="311">
        <v>40765</v>
      </c>
      <c r="F41" s="302" t="str">
        <f ca="1" t="shared" si="0"/>
        <v>NoSupport</v>
      </c>
    </row>
    <row r="42" spans="1:6" ht="12.75">
      <c r="A42" s="310" t="s">
        <v>71</v>
      </c>
      <c r="B42" s="311"/>
      <c r="C42" s="311"/>
      <c r="D42" s="311"/>
      <c r="E42" s="311">
        <v>40765</v>
      </c>
      <c r="F42" s="302" t="str">
        <f ca="1" t="shared" si="0"/>
        <v>NoSupport</v>
      </c>
    </row>
    <row r="43" spans="1:6" ht="12.75">
      <c r="A43" s="91"/>
      <c r="B43" s="92"/>
      <c r="C43" s="92"/>
      <c r="D43" s="92"/>
      <c r="E43" s="92"/>
      <c r="F43" s="93">
        <f ca="1" t="shared" si="0"/>
      </c>
    </row>
    <row r="44" spans="1:6" ht="12.75">
      <c r="A44" s="91"/>
      <c r="B44" s="92"/>
      <c r="C44" s="92"/>
      <c r="D44" s="92"/>
      <c r="E44" s="92"/>
      <c r="F44" s="93">
        <f ca="1" t="shared" si="0"/>
      </c>
    </row>
    <row r="45" spans="1:6" ht="12.75">
      <c r="A45" s="91"/>
      <c r="B45" s="92"/>
      <c r="C45" s="92"/>
      <c r="D45" s="92"/>
      <c r="E45" s="92"/>
      <c r="F45" s="93">
        <f ca="1" t="shared" si="0"/>
      </c>
    </row>
    <row r="46" spans="1:6" ht="12.75">
      <c r="A46" s="91"/>
      <c r="B46" s="92"/>
      <c r="C46" s="92"/>
      <c r="D46" s="92"/>
      <c r="E46" s="92"/>
      <c r="F46" s="93">
        <f ca="1" t="shared" si="0"/>
      </c>
    </row>
    <row r="47" spans="1:6" ht="12.75">
      <c r="A47" s="91"/>
      <c r="B47" s="92"/>
      <c r="C47" s="92"/>
      <c r="D47" s="92"/>
      <c r="E47" s="92"/>
      <c r="F47" s="93">
        <f ca="1" t="shared" si="0"/>
      </c>
    </row>
    <row r="48" spans="1:6" ht="12.75">
      <c r="A48" s="91"/>
      <c r="B48" s="92"/>
      <c r="C48" s="92"/>
      <c r="D48" s="92"/>
      <c r="E48" s="92"/>
      <c r="F48" s="93">
        <f ca="1" t="shared" si="0"/>
      </c>
    </row>
    <row r="49" spans="1:6" ht="12.75">
      <c r="A49" s="91"/>
      <c r="B49" s="92"/>
      <c r="C49" s="92"/>
      <c r="D49" s="92"/>
      <c r="E49" s="92"/>
      <c r="F49" s="93">
        <f ca="1" t="shared" si="0"/>
      </c>
    </row>
    <row r="50" spans="1:6" ht="12.75">
      <c r="A50" s="91"/>
      <c r="B50" s="92"/>
      <c r="C50" s="92"/>
      <c r="D50" s="92"/>
      <c r="E50" s="92"/>
      <c r="F50" s="93">
        <f ca="1" t="shared" si="0"/>
      </c>
    </row>
    <row r="51" spans="1:6" ht="12.75">
      <c r="A51" s="91"/>
      <c r="B51" s="92"/>
      <c r="C51" s="92"/>
      <c r="D51" s="92"/>
      <c r="E51" s="92"/>
      <c r="F51" s="93">
        <f ca="1" t="shared" si="0"/>
      </c>
    </row>
    <row r="52" spans="1:6" ht="12.75">
      <c r="A52" s="91"/>
      <c r="B52" s="92"/>
      <c r="C52" s="92"/>
      <c r="D52" s="92"/>
      <c r="E52" s="92"/>
      <c r="F52" s="93"/>
    </row>
    <row r="53" spans="1:6" ht="12.75">
      <c r="A53" s="91"/>
      <c r="B53" s="91"/>
      <c r="C53" s="91"/>
      <c r="D53" s="91"/>
      <c r="E53" s="91"/>
      <c r="F53" s="93">
        <f aca="true" ca="1" t="shared" si="1" ref="F53:F63">IF(AND(B53="",C53&lt;&gt;"",TODAY()&lt;C53),B$2,IF(AND(E53&lt;&gt;"",TODAY()&gt;E53),E$2,IF(AND(D53&lt;&gt;"",TODAY()&gt;D53),D$2,IF(AND(C53&lt;&gt;"",TODAY()&gt;C53),C$2,IF(AND(B53&lt;&gt;"",TODAY()&gt;B53),B$2,"")))))</f>
      </c>
    </row>
    <row r="54" spans="1:6" ht="12.75">
      <c r="A54" s="91"/>
      <c r="B54" s="92"/>
      <c r="C54" s="92"/>
      <c r="D54" s="92"/>
      <c r="E54" s="92"/>
      <c r="F54" s="93">
        <f ca="1" t="shared" si="1"/>
      </c>
    </row>
    <row r="55" spans="1:6" ht="12.75">
      <c r="A55" s="91"/>
      <c r="B55" s="92"/>
      <c r="C55" s="92"/>
      <c r="D55" s="92"/>
      <c r="E55" s="92"/>
      <c r="F55" s="93">
        <f ca="1" t="shared" si="1"/>
      </c>
    </row>
    <row r="56" spans="1:6" ht="12.75">
      <c r="A56" s="91"/>
      <c r="B56" s="92"/>
      <c r="C56" s="92"/>
      <c r="D56" s="92"/>
      <c r="E56" s="92"/>
      <c r="F56" s="93">
        <f ca="1" t="shared" si="1"/>
      </c>
    </row>
    <row r="57" spans="1:6" ht="12.75">
      <c r="A57" s="91"/>
      <c r="B57" s="92"/>
      <c r="C57" s="92"/>
      <c r="D57" s="92"/>
      <c r="E57" s="92"/>
      <c r="F57" s="93">
        <f ca="1" t="shared" si="1"/>
      </c>
    </row>
    <row r="58" spans="1:6" ht="12.75">
      <c r="A58" s="91"/>
      <c r="B58" s="92"/>
      <c r="C58" s="92"/>
      <c r="D58" s="92"/>
      <c r="E58" s="92"/>
      <c r="F58" s="93">
        <f ca="1" t="shared" si="1"/>
      </c>
    </row>
    <row r="59" spans="1:6" ht="12.75">
      <c r="A59" s="91"/>
      <c r="B59" s="92"/>
      <c r="C59" s="92"/>
      <c r="D59" s="92"/>
      <c r="E59" s="92"/>
      <c r="F59" s="93">
        <f ca="1" t="shared" si="1"/>
      </c>
    </row>
    <row r="60" spans="1:6" ht="12.75">
      <c r="A60" s="91"/>
      <c r="B60" s="92"/>
      <c r="C60" s="92"/>
      <c r="D60" s="92"/>
      <c r="E60" s="92"/>
      <c r="F60" s="93">
        <f ca="1" t="shared" si="1"/>
      </c>
    </row>
    <row r="61" spans="1:6" ht="12.75">
      <c r="A61" s="91"/>
      <c r="B61" s="92"/>
      <c r="C61" s="92"/>
      <c r="D61" s="92"/>
      <c r="E61" s="92"/>
      <c r="F61" s="93">
        <f ca="1" t="shared" si="1"/>
      </c>
    </row>
    <row r="62" spans="1:6" ht="12.75">
      <c r="A62" s="91"/>
      <c r="B62" s="92"/>
      <c r="C62" s="92"/>
      <c r="D62" s="92"/>
      <c r="E62" s="92"/>
      <c r="F62" s="93">
        <f ca="1" t="shared" si="1"/>
      </c>
    </row>
    <row r="63" spans="1:6" ht="12.75">
      <c r="A63" s="91"/>
      <c r="B63" s="92"/>
      <c r="C63" s="92"/>
      <c r="D63" s="92"/>
      <c r="E63" s="92"/>
      <c r="F63" s="93">
        <f ca="1" t="shared" si="1"/>
      </c>
    </row>
    <row r="64" spans="1:6" ht="12.75">
      <c r="A64" s="91"/>
      <c r="B64" s="92"/>
      <c r="C64" s="92"/>
      <c r="D64" s="92"/>
      <c r="E64" s="92"/>
      <c r="F64" s="93"/>
    </row>
    <row r="65" spans="1:6" ht="12.75">
      <c r="A65" s="91"/>
      <c r="B65" s="92"/>
      <c r="C65" s="92"/>
      <c r="D65" s="92"/>
      <c r="E65" s="92"/>
      <c r="F65" s="93">
        <f aca="true" ca="1" t="shared" si="2" ref="F65:F83">IF(AND(B65="",C65&lt;&gt;"",TODAY()&lt;C65),B$2,IF(AND(E65&lt;&gt;"",TODAY()&gt;E65),E$2,IF(AND(D65&lt;&gt;"",TODAY()&gt;D65),D$2,IF(AND(C65&lt;&gt;"",TODAY()&gt;C65),C$2,IF(AND(B65&lt;&gt;"",TODAY()&gt;B65),B$2,"")))))</f>
      </c>
    </row>
    <row r="66" spans="1:6" ht="12.75">
      <c r="A66" s="91"/>
      <c r="B66" s="92"/>
      <c r="C66" s="92"/>
      <c r="D66" s="92"/>
      <c r="E66" s="92"/>
      <c r="F66" s="93">
        <f ca="1" t="shared" si="2"/>
      </c>
    </row>
    <row r="67" spans="1:6" ht="12.75">
      <c r="A67" s="91" t="s">
        <v>361</v>
      </c>
      <c r="B67" s="92"/>
      <c r="C67" s="92"/>
      <c r="D67" s="92"/>
      <c r="E67" s="92"/>
      <c r="F67" s="93">
        <f ca="1" t="shared" si="2"/>
      </c>
    </row>
    <row r="68" spans="1:6" ht="12.75">
      <c r="A68" s="91"/>
      <c r="B68" s="91"/>
      <c r="C68" s="91"/>
      <c r="D68" s="91"/>
      <c r="E68" s="91"/>
      <c r="F68" s="93">
        <f ca="1" t="shared" si="2"/>
      </c>
    </row>
    <row r="69" spans="1:6" ht="12.75">
      <c r="A69" s="91"/>
      <c r="B69" s="91"/>
      <c r="C69" s="91"/>
      <c r="D69" s="91"/>
      <c r="E69" s="91"/>
      <c r="F69" s="93">
        <f ca="1" t="shared" si="2"/>
      </c>
    </row>
    <row r="70" spans="1:6" ht="12.75">
      <c r="A70" s="91"/>
      <c r="B70" s="91"/>
      <c r="C70" s="91"/>
      <c r="D70" s="91"/>
      <c r="E70" s="91"/>
      <c r="F70" s="93">
        <f ca="1" t="shared" si="2"/>
      </c>
    </row>
    <row r="71" spans="1:6" ht="12.75">
      <c r="A71" s="91"/>
      <c r="B71" s="91"/>
      <c r="C71" s="91"/>
      <c r="D71" s="91"/>
      <c r="E71" s="91"/>
      <c r="F71" s="93">
        <f ca="1" t="shared" si="2"/>
      </c>
    </row>
    <row r="72" spans="1:6" ht="12.75">
      <c r="A72" s="91"/>
      <c r="B72" s="91"/>
      <c r="C72" s="91"/>
      <c r="D72" s="91"/>
      <c r="E72" s="91"/>
      <c r="F72" s="93">
        <f ca="1" t="shared" si="2"/>
      </c>
    </row>
    <row r="73" spans="1:6" ht="12.75">
      <c r="A73" s="91"/>
      <c r="B73" s="91"/>
      <c r="C73" s="91"/>
      <c r="D73" s="91"/>
      <c r="E73" s="91"/>
      <c r="F73" s="93">
        <f ca="1" t="shared" si="2"/>
      </c>
    </row>
    <row r="74" spans="1:6" ht="12.75">
      <c r="A74" s="91"/>
      <c r="B74" s="91"/>
      <c r="C74" s="91"/>
      <c r="D74" s="91"/>
      <c r="E74" s="91"/>
      <c r="F74" s="93">
        <f ca="1" t="shared" si="2"/>
      </c>
    </row>
    <row r="75" spans="1:6" ht="12.75">
      <c r="A75" s="91"/>
      <c r="B75" s="91"/>
      <c r="C75" s="91"/>
      <c r="D75" s="91"/>
      <c r="E75" s="91"/>
      <c r="F75" s="93">
        <f ca="1" t="shared" si="2"/>
      </c>
    </row>
    <row r="76" spans="1:6" ht="12.75">
      <c r="A76" s="91"/>
      <c r="B76" s="91"/>
      <c r="C76" s="91"/>
      <c r="D76" s="91"/>
      <c r="E76" s="91"/>
      <c r="F76" s="93">
        <f ca="1" t="shared" si="2"/>
      </c>
    </row>
    <row r="77" spans="1:6" ht="12.75">
      <c r="A77" s="91"/>
      <c r="B77" s="91"/>
      <c r="C77" s="91"/>
      <c r="D77" s="91"/>
      <c r="E77" s="91"/>
      <c r="F77" s="93">
        <f ca="1" t="shared" si="2"/>
      </c>
    </row>
    <row r="78" spans="1:6" ht="12.75">
      <c r="A78" s="91"/>
      <c r="B78" s="91"/>
      <c r="C78" s="91"/>
      <c r="D78" s="91"/>
      <c r="E78" s="91"/>
      <c r="F78" s="93">
        <f ca="1" t="shared" si="2"/>
      </c>
    </row>
    <row r="79" spans="1:6" ht="12.75">
      <c r="A79" s="91"/>
      <c r="B79" s="91"/>
      <c r="C79" s="91"/>
      <c r="D79" s="91"/>
      <c r="E79" s="91"/>
      <c r="F79" s="93">
        <f ca="1" t="shared" si="2"/>
      </c>
    </row>
    <row r="80" spans="1:6" ht="12.75">
      <c r="A80" s="91"/>
      <c r="B80" s="91"/>
      <c r="C80" s="91"/>
      <c r="D80" s="91"/>
      <c r="E80" s="91"/>
      <c r="F80" s="93">
        <f ca="1" t="shared" si="2"/>
      </c>
    </row>
    <row r="81" spans="1:6" ht="12.75">
      <c r="A81" s="91"/>
      <c r="B81" s="91"/>
      <c r="C81" s="91"/>
      <c r="D81" s="91"/>
      <c r="E81" s="91"/>
      <c r="F81" s="93">
        <f ca="1" t="shared" si="2"/>
      </c>
    </row>
    <row r="82" spans="1:6" ht="12.75">
      <c r="A82" s="91"/>
      <c r="B82" s="91"/>
      <c r="C82" s="91"/>
      <c r="D82" s="91"/>
      <c r="E82" s="91"/>
      <c r="F82" s="93">
        <f ca="1" t="shared" si="2"/>
      </c>
    </row>
    <row r="83" spans="1:6" ht="12.75">
      <c r="A83" s="91"/>
      <c r="B83" s="91"/>
      <c r="C83" s="91"/>
      <c r="D83" s="91"/>
      <c r="E83" s="91"/>
      <c r="F83" s="93">
        <f ca="1" t="shared" si="2"/>
      </c>
    </row>
  </sheetData>
  <sheetProtection/>
  <mergeCells count="2">
    <mergeCell ref="A1:A2"/>
    <mergeCell ref="F1:F2"/>
  </mergeCells>
  <conditionalFormatting sqref="F4:F9 F28:F36 F11:F26 F38:F83">
    <cfRule type="cellIs" priority="7" dxfId="5" operator="equal" stopIfTrue="1">
      <formula>"orderable"</formula>
    </cfRule>
    <cfRule type="cellIs" priority="8" dxfId="1" operator="equal" stopIfTrue="1">
      <formula>"SupportOnly"</formula>
    </cfRule>
    <cfRule type="cellIs" priority="9" dxfId="2" operator="equal" stopIfTrue="1">
      <formula>"NoSupport"</formula>
    </cfRule>
  </conditionalFormatting>
  <conditionalFormatting sqref="F10">
    <cfRule type="cellIs" priority="4" dxfId="5" operator="equal" stopIfTrue="1">
      <formula>"orderable"</formula>
    </cfRule>
    <cfRule type="cellIs" priority="5" dxfId="1" operator="equal" stopIfTrue="1">
      <formula>"SupportOnly"</formula>
    </cfRule>
    <cfRule type="cellIs" priority="6" dxfId="2" operator="equal" stopIfTrue="1">
      <formula>"NoSupport"</formula>
    </cfRule>
  </conditionalFormatting>
  <conditionalFormatting sqref="F37">
    <cfRule type="cellIs" priority="1" dxfId="5" operator="equal" stopIfTrue="1">
      <formula>"orderable"</formula>
    </cfRule>
    <cfRule type="cellIs" priority="2" dxfId="1" operator="equal" stopIfTrue="1">
      <formula>"SupportOnly"</formula>
    </cfRule>
    <cfRule type="cellIs" priority="3" dxfId="2" operator="equal" stopIfTrue="1">
      <formula>"NoSupport"</formula>
    </cfRule>
  </conditionalFormatting>
  <printOptions/>
  <pageMargins left="0.75" right="0.75" top="1" bottom="1" header="0.4921259845" footer="0.4921259845"/>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F106"/>
  <sheetViews>
    <sheetView zoomScalePageLayoutView="0" workbookViewId="0" topLeftCell="A1">
      <pane ySplit="2" topLeftCell="A3" activePane="bottomLeft" state="frozen"/>
      <selection pane="topLeft" activeCell="A1" sqref="A1"/>
      <selection pane="bottomLeft" activeCell="B78" sqref="B78"/>
    </sheetView>
  </sheetViews>
  <sheetFormatPr defaultColWidth="11.421875" defaultRowHeight="12.75"/>
  <cols>
    <col min="1" max="1" width="17.00390625" style="0" customWidth="1"/>
    <col min="2" max="2" width="8.7109375" style="335" bestFit="1" customWidth="1"/>
    <col min="3" max="3" width="12.8515625" style="335" bestFit="1" customWidth="1"/>
    <col min="4" max="4" width="9.7109375" style="335" customWidth="1"/>
    <col min="5" max="5" width="9.8515625" style="335" customWidth="1"/>
    <col min="6" max="6" width="12.421875" style="0" customWidth="1"/>
  </cols>
  <sheetData>
    <row r="1" spans="1:6" s="312" customFormat="1" ht="12.75">
      <c r="A1" s="486" t="s">
        <v>331</v>
      </c>
      <c r="B1" s="305" t="s">
        <v>10</v>
      </c>
      <c r="C1" s="305" t="s">
        <v>0</v>
      </c>
      <c r="D1" s="305" t="s">
        <v>1</v>
      </c>
      <c r="E1" s="305" t="s">
        <v>2</v>
      </c>
      <c r="F1" s="488" t="s">
        <v>340</v>
      </c>
    </row>
    <row r="2" spans="1:6" s="312" customFormat="1" ht="13.5" thickBot="1">
      <c r="A2" s="487"/>
      <c r="B2" s="306" t="s">
        <v>121</v>
      </c>
      <c r="C2" s="306" t="s">
        <v>341</v>
      </c>
      <c r="D2" s="306" t="s">
        <v>120</v>
      </c>
      <c r="E2" s="306" t="s">
        <v>119</v>
      </c>
      <c r="F2" s="489"/>
    </row>
    <row r="3" spans="1:6" s="312" customFormat="1" ht="12.75">
      <c r="A3" s="308" t="s">
        <v>312</v>
      </c>
      <c r="B3" s="309">
        <v>38670</v>
      </c>
      <c r="C3" s="309">
        <v>39267</v>
      </c>
      <c r="D3" s="309">
        <v>39390</v>
      </c>
      <c r="E3" s="309">
        <v>39692</v>
      </c>
      <c r="F3" s="302" t="str">
        <f aca="true" ca="1" t="shared" si="0" ref="F3:F8">IF(AND(B3="",C3&lt;&gt;"",TODAY()&lt;C3),B$2,IF(AND(E3&lt;&gt;"",TODAY()&gt;E3),E$2,IF(AND(D3&lt;&gt;"",TODAY()&gt;D3),D$2,IF(AND(C3&lt;&gt;"",TODAY()&gt;C3),C$2,IF(AND(B3&lt;&gt;"",TODAY()&gt;B3),B$2,"")))))</f>
        <v>NoSupport</v>
      </c>
    </row>
    <row r="4" spans="1:6" s="312" customFormat="1" ht="12.75">
      <c r="A4" s="310" t="s">
        <v>132</v>
      </c>
      <c r="B4" s="311">
        <v>39237</v>
      </c>
      <c r="C4" s="311">
        <v>39454</v>
      </c>
      <c r="D4" s="311">
        <v>39636</v>
      </c>
      <c r="E4" s="311">
        <v>40366</v>
      </c>
      <c r="F4" s="302" t="str">
        <f ca="1" t="shared" si="0"/>
        <v>NoSupport</v>
      </c>
    </row>
    <row r="5" spans="1:6" s="312" customFormat="1" ht="12.75">
      <c r="A5" s="310" t="s">
        <v>143</v>
      </c>
      <c r="B5" s="311">
        <v>39454</v>
      </c>
      <c r="C5" s="311">
        <v>39937</v>
      </c>
      <c r="D5" s="311">
        <v>40210</v>
      </c>
      <c r="E5" s="311">
        <v>40787</v>
      </c>
      <c r="F5" s="302" t="str">
        <f ca="1" t="shared" si="0"/>
        <v>NoSupport</v>
      </c>
    </row>
    <row r="6" spans="1:6" s="312" customFormat="1" ht="12.75">
      <c r="A6" s="310" t="s">
        <v>285</v>
      </c>
      <c r="B6" s="311">
        <v>39903</v>
      </c>
      <c r="C6" s="311">
        <v>40364</v>
      </c>
      <c r="D6" s="311">
        <v>40364</v>
      </c>
      <c r="E6" s="311">
        <v>41036</v>
      </c>
      <c r="F6" s="302" t="str">
        <f ca="1" t="shared" si="0"/>
        <v>NoSupport</v>
      </c>
    </row>
    <row r="7" spans="1:6" s="312" customFormat="1" ht="12.75">
      <c r="A7" s="310" t="s">
        <v>313</v>
      </c>
      <c r="B7" s="311">
        <v>40339</v>
      </c>
      <c r="C7" s="311">
        <v>40945</v>
      </c>
      <c r="D7" s="311">
        <v>41311</v>
      </c>
      <c r="E7" s="311">
        <v>41311</v>
      </c>
      <c r="F7" s="302" t="str">
        <f ca="1" t="shared" si="0"/>
        <v>NoSupport</v>
      </c>
    </row>
    <row r="8" spans="1:6" s="312" customFormat="1" ht="12.75">
      <c r="A8" s="310" t="s">
        <v>557</v>
      </c>
      <c r="B8" s="311">
        <v>40784</v>
      </c>
      <c r="C8" s="311"/>
      <c r="D8" s="311"/>
      <c r="E8" s="311"/>
      <c r="F8" s="302" t="str">
        <f ca="1" t="shared" si="0"/>
        <v>Orderable</v>
      </c>
    </row>
    <row r="9" spans="1:6" s="312" customFormat="1" ht="12.75">
      <c r="A9" s="310"/>
      <c r="B9" s="311"/>
      <c r="C9" s="311"/>
      <c r="D9" s="311"/>
      <c r="E9" s="311"/>
      <c r="F9" s="302">
        <f aca="true" ca="1" t="shared" si="1" ref="F9:F85">IF(AND(B9="",C9&lt;&gt;"",TODAY()&lt;C9),B$2,IF(AND(E9&lt;&gt;"",TODAY()&gt;E9),E$2,IF(AND(D9&lt;&gt;"",TODAY()&gt;D9),D$2,IF(AND(C9&lt;&gt;"",TODAY()&gt;C9),C$2,IF(AND(B9&lt;&gt;"",TODAY()&gt;B9),B$2,"")))))</f>
      </c>
    </row>
    <row r="10" spans="1:6" s="312" customFormat="1" ht="12.75">
      <c r="A10" s="310" t="s">
        <v>375</v>
      </c>
      <c r="B10" s="311">
        <v>38579</v>
      </c>
      <c r="C10" s="311">
        <v>39055</v>
      </c>
      <c r="D10" s="311">
        <v>39055</v>
      </c>
      <c r="E10" s="311">
        <v>39419</v>
      </c>
      <c r="F10" s="302" t="str">
        <f ca="1" t="shared" si="1"/>
        <v>NoSupport</v>
      </c>
    </row>
    <row r="11" spans="1:6" s="312" customFormat="1" ht="12.75">
      <c r="A11" s="310" t="s">
        <v>42</v>
      </c>
      <c r="B11" s="311">
        <v>39028</v>
      </c>
      <c r="C11" s="311">
        <v>39356</v>
      </c>
      <c r="D11" s="311">
        <v>39356</v>
      </c>
      <c r="E11" s="311">
        <v>39727</v>
      </c>
      <c r="F11" s="302" t="str">
        <f ca="1" t="shared" si="1"/>
        <v>NoSupport</v>
      </c>
    </row>
    <row r="12" spans="1:6" s="312" customFormat="1" ht="12.75">
      <c r="A12" s="310" t="s">
        <v>41</v>
      </c>
      <c r="B12" s="311">
        <v>39218</v>
      </c>
      <c r="C12" s="311">
        <v>39909</v>
      </c>
      <c r="D12" s="311">
        <v>39909</v>
      </c>
      <c r="E12" s="311">
        <v>40457</v>
      </c>
      <c r="F12" s="302" t="str">
        <f ca="1" t="shared" si="1"/>
        <v>NoSupport</v>
      </c>
    </row>
    <row r="13" spans="1:6" s="312" customFormat="1" ht="12.75">
      <c r="A13" s="310" t="s">
        <v>40</v>
      </c>
      <c r="B13" s="311">
        <v>39454</v>
      </c>
      <c r="C13" s="311">
        <v>39937</v>
      </c>
      <c r="D13" s="311">
        <v>40210</v>
      </c>
      <c r="E13" s="311">
        <v>40787</v>
      </c>
      <c r="F13" s="302" t="str">
        <f ca="1" t="shared" si="1"/>
        <v>NoSupport</v>
      </c>
    </row>
    <row r="14" spans="1:6" s="312" customFormat="1" ht="12.75">
      <c r="A14" s="310" t="s">
        <v>39</v>
      </c>
      <c r="B14" s="311">
        <v>39903</v>
      </c>
      <c r="C14" s="311">
        <v>40399</v>
      </c>
      <c r="D14" s="311">
        <v>40399</v>
      </c>
      <c r="E14" s="311">
        <v>41036</v>
      </c>
      <c r="F14" s="302" t="str">
        <f ca="1" t="shared" si="1"/>
        <v>NoSupport</v>
      </c>
    </row>
    <row r="15" spans="1:6" s="312" customFormat="1" ht="12.75">
      <c r="A15" s="310" t="s">
        <v>322</v>
      </c>
      <c r="B15" s="311">
        <v>40339</v>
      </c>
      <c r="C15" s="311">
        <v>40945</v>
      </c>
      <c r="D15" s="311">
        <v>41311</v>
      </c>
      <c r="E15" s="311">
        <v>41311</v>
      </c>
      <c r="F15" s="302" t="str">
        <f ca="1">IF(AND(B15="",C15&lt;&gt;"",TODAY()&lt;C15),B$2,IF(AND(E15&lt;&gt;"",TODAY()&gt;E15),E$2,IF(AND(D15&lt;&gt;"",TODAY()&gt;D15),D$2,IF(AND(C15&lt;&gt;"",TODAY()&gt;C15),C$2,IF(AND(B15&lt;&gt;"",TODAY()&gt;B15),B$2,"")))))</f>
        <v>NoSupport</v>
      </c>
    </row>
    <row r="16" spans="1:6" s="312" customFormat="1" ht="12.75">
      <c r="A16" s="310" t="s">
        <v>561</v>
      </c>
      <c r="B16" s="311">
        <v>40784</v>
      </c>
      <c r="C16" s="311"/>
      <c r="D16" s="311"/>
      <c r="E16" s="311"/>
      <c r="F16" s="302" t="str">
        <f ca="1">IF(AND(B16="",C16&lt;&gt;"",TODAY()&lt;C16),B$2,IF(AND(E16&lt;&gt;"",TODAY()&gt;E16),E$2,IF(AND(D16&lt;&gt;"",TODAY()&gt;D16),D$2,IF(AND(C16&lt;&gt;"",TODAY()&gt;C16),C$2,IF(AND(B16&lt;&gt;"",TODAY()&gt;B16),B$2,"")))))</f>
        <v>Orderable</v>
      </c>
    </row>
    <row r="17" spans="1:6" s="312" customFormat="1" ht="12.75">
      <c r="A17" s="310"/>
      <c r="B17" s="311"/>
      <c r="C17" s="311"/>
      <c r="D17" s="311"/>
      <c r="E17" s="311"/>
      <c r="F17" s="302">
        <f ca="1" t="shared" si="1"/>
      </c>
    </row>
    <row r="18" spans="1:6" s="312" customFormat="1" ht="12.75">
      <c r="A18" s="310" t="s">
        <v>124</v>
      </c>
      <c r="B18" s="311">
        <v>37902</v>
      </c>
      <c r="C18" s="311">
        <v>38362</v>
      </c>
      <c r="D18" s="311">
        <v>38362</v>
      </c>
      <c r="E18" s="311">
        <v>38727</v>
      </c>
      <c r="F18" s="302" t="str">
        <f ca="1" t="shared" si="1"/>
        <v>NoSupport</v>
      </c>
    </row>
    <row r="19" spans="1:6" s="312" customFormat="1" ht="12.75">
      <c r="A19" s="310" t="s">
        <v>12</v>
      </c>
      <c r="B19" s="311">
        <v>38479</v>
      </c>
      <c r="C19" s="311">
        <v>38810</v>
      </c>
      <c r="D19" s="311">
        <v>38810</v>
      </c>
      <c r="E19" s="311">
        <v>39447</v>
      </c>
      <c r="F19" s="302" t="str">
        <f ca="1" t="shared" si="1"/>
        <v>NoSupport</v>
      </c>
    </row>
    <row r="20" spans="1:6" s="312" customFormat="1" ht="12.75">
      <c r="A20" s="310" t="s">
        <v>7</v>
      </c>
      <c r="B20" s="311">
        <v>38869</v>
      </c>
      <c r="C20" s="311">
        <v>39263</v>
      </c>
      <c r="D20" s="311">
        <v>39447</v>
      </c>
      <c r="E20" s="311">
        <v>39872</v>
      </c>
      <c r="F20" s="302" t="str">
        <f ca="1" t="shared" si="1"/>
        <v>NoSupport</v>
      </c>
    </row>
    <row r="21" spans="1:6" s="312" customFormat="1" ht="12.75">
      <c r="A21" s="310" t="s">
        <v>8</v>
      </c>
      <c r="B21" s="311">
        <v>39267</v>
      </c>
      <c r="C21" s="311">
        <v>39846</v>
      </c>
      <c r="D21" s="311">
        <v>40210</v>
      </c>
      <c r="E21" s="311">
        <v>40455</v>
      </c>
      <c r="F21" s="302" t="str">
        <f ca="1" t="shared" si="1"/>
        <v>NoSupport</v>
      </c>
    </row>
    <row r="22" spans="1:6" s="312" customFormat="1" ht="12.75">
      <c r="A22" s="310" t="s">
        <v>9</v>
      </c>
      <c r="B22" s="311">
        <v>39783</v>
      </c>
      <c r="C22" s="311">
        <v>40397</v>
      </c>
      <c r="D22" s="311">
        <v>41148</v>
      </c>
      <c r="E22" s="311">
        <v>41673</v>
      </c>
      <c r="F22" s="302" t="str">
        <f ca="1" t="shared" si="1"/>
        <v>SupportOnly</v>
      </c>
    </row>
    <row r="23" spans="1:6" s="312" customFormat="1" ht="12.75">
      <c r="A23" s="310"/>
      <c r="B23" s="311"/>
      <c r="C23" s="311"/>
      <c r="D23" s="311"/>
      <c r="E23" s="311"/>
      <c r="F23" s="302">
        <f ca="1" t="shared" si="1"/>
      </c>
    </row>
    <row r="24" spans="1:6" s="312" customFormat="1" ht="12.75">
      <c r="A24" s="310" t="s">
        <v>92</v>
      </c>
      <c r="B24" s="311">
        <v>38869</v>
      </c>
      <c r="C24" s="311">
        <v>39263</v>
      </c>
      <c r="D24" s="311">
        <v>39447</v>
      </c>
      <c r="E24" s="311">
        <v>39872</v>
      </c>
      <c r="F24" s="302" t="str">
        <f ca="1" t="shared" si="1"/>
        <v>NoSupport</v>
      </c>
    </row>
    <row r="25" spans="1:6" s="312" customFormat="1" ht="12.75">
      <c r="A25" s="310" t="s">
        <v>36</v>
      </c>
      <c r="B25" s="311">
        <v>38869</v>
      </c>
      <c r="C25" s="311">
        <v>39263</v>
      </c>
      <c r="D25" s="311">
        <v>39447</v>
      </c>
      <c r="E25" s="311">
        <v>39872</v>
      </c>
      <c r="F25" s="302" t="str">
        <f ca="1" t="shared" si="1"/>
        <v>NoSupport</v>
      </c>
    </row>
    <row r="26" spans="1:6" s="312" customFormat="1" ht="12.75">
      <c r="A26" s="310" t="s">
        <v>37</v>
      </c>
      <c r="B26" s="311">
        <v>39267</v>
      </c>
      <c r="C26" s="311">
        <v>39846</v>
      </c>
      <c r="D26" s="311">
        <v>40210</v>
      </c>
      <c r="E26" s="311">
        <v>40455</v>
      </c>
      <c r="F26" s="302" t="str">
        <f ca="1" t="shared" si="1"/>
        <v>NoSupport</v>
      </c>
    </row>
    <row r="27" spans="1:6" s="312" customFormat="1" ht="12.75">
      <c r="A27" s="310" t="s">
        <v>38</v>
      </c>
      <c r="B27" s="311">
        <v>39783</v>
      </c>
      <c r="C27" s="311">
        <v>40397</v>
      </c>
      <c r="D27" s="311">
        <v>41148</v>
      </c>
      <c r="E27" s="311">
        <v>41673</v>
      </c>
      <c r="F27" s="302" t="str">
        <f ca="1" t="shared" si="1"/>
        <v>SupportOnly</v>
      </c>
    </row>
    <row r="28" spans="1:6" s="312" customFormat="1" ht="12.75">
      <c r="A28" s="310"/>
      <c r="B28" s="311"/>
      <c r="C28" s="311"/>
      <c r="D28" s="311"/>
      <c r="E28" s="311"/>
      <c r="F28" s="302">
        <f ca="1" t="shared" si="1"/>
      </c>
    </row>
    <row r="29" spans="1:6" s="312" customFormat="1" ht="12.75">
      <c r="A29" s="310" t="s">
        <v>13</v>
      </c>
      <c r="B29" s="311"/>
      <c r="C29" s="311">
        <v>39202</v>
      </c>
      <c r="D29" s="311">
        <v>39202</v>
      </c>
      <c r="E29" s="311">
        <v>39568</v>
      </c>
      <c r="F29" s="302" t="str">
        <f ca="1" t="shared" si="1"/>
        <v>NoSupport</v>
      </c>
    </row>
    <row r="30" spans="1:6" s="312" customFormat="1" ht="12.75">
      <c r="A30" s="310" t="s">
        <v>19</v>
      </c>
      <c r="B30" s="311">
        <v>38768</v>
      </c>
      <c r="C30" s="311">
        <v>39146</v>
      </c>
      <c r="D30" s="311">
        <v>39146</v>
      </c>
      <c r="E30" s="311">
        <v>40126</v>
      </c>
      <c r="F30" s="302" t="str">
        <f ca="1" t="shared" si="1"/>
        <v>NoSupport</v>
      </c>
    </row>
    <row r="31" spans="1:6" s="312" customFormat="1" ht="12.75">
      <c r="A31" s="310" t="s">
        <v>333</v>
      </c>
      <c r="B31" s="311"/>
      <c r="C31" s="311">
        <v>39146</v>
      </c>
      <c r="D31" s="311">
        <v>39146</v>
      </c>
      <c r="E31" s="311">
        <v>40126</v>
      </c>
      <c r="F31" s="302" t="str">
        <f ca="1" t="shared" si="1"/>
        <v>NoSupport</v>
      </c>
    </row>
    <row r="32" spans="1:6" s="312" customFormat="1" ht="12.75">
      <c r="A32" s="310" t="s">
        <v>15</v>
      </c>
      <c r="B32" s="311">
        <v>39146</v>
      </c>
      <c r="C32" s="311">
        <v>39419</v>
      </c>
      <c r="D32" s="311">
        <v>39419</v>
      </c>
      <c r="E32" s="311">
        <v>39785</v>
      </c>
      <c r="F32" s="302" t="str">
        <f ca="1" t="shared" si="1"/>
        <v>NoSupport</v>
      </c>
    </row>
    <row r="33" spans="1:6" s="312" customFormat="1" ht="12.75">
      <c r="A33" s="310" t="s">
        <v>16</v>
      </c>
      <c r="B33" s="311">
        <v>39419</v>
      </c>
      <c r="C33" s="311">
        <v>39573</v>
      </c>
      <c r="D33" s="311">
        <v>39573</v>
      </c>
      <c r="E33" s="311">
        <v>39938</v>
      </c>
      <c r="F33" s="302" t="str">
        <f ca="1" t="shared" si="1"/>
        <v>NoSupport</v>
      </c>
    </row>
    <row r="34" spans="1:6" s="312" customFormat="1" ht="12.75">
      <c r="A34" s="310" t="s">
        <v>17</v>
      </c>
      <c r="B34" s="311">
        <v>39600</v>
      </c>
      <c r="C34" s="311">
        <v>40305</v>
      </c>
      <c r="D34" s="311">
        <v>41033</v>
      </c>
      <c r="E34" s="311">
        <v>40673</v>
      </c>
      <c r="F34" s="302" t="str">
        <f ca="1" t="shared" si="1"/>
        <v>NoSupport</v>
      </c>
    </row>
    <row r="35" spans="1:6" s="312" customFormat="1" ht="12.75">
      <c r="A35" s="310" t="s">
        <v>501</v>
      </c>
      <c r="B35" s="311">
        <v>40126</v>
      </c>
      <c r="C35" s="311">
        <v>40969</v>
      </c>
      <c r="D35" s="311">
        <v>41334</v>
      </c>
      <c r="E35" s="311">
        <v>41334</v>
      </c>
      <c r="F35" s="302" t="str">
        <f ca="1">IF(AND(B35="",C35&lt;&gt;"",TODAY()&lt;C35),B$2,IF(AND(E35&lt;&gt;"",TODAY()&gt;E35),E$2,IF(AND(D35&lt;&gt;"",TODAY()&gt;D35),D$2,IF(AND(C35&lt;&gt;"",TODAY()&gt;C35),C$2,IF(AND(B35&lt;&gt;"",TODAY()&gt;B35),B$2,"")))))</f>
        <v>NoSupport</v>
      </c>
    </row>
    <row r="36" spans="1:6" s="312" customFormat="1" ht="12.75">
      <c r="A36" s="310" t="s">
        <v>558</v>
      </c>
      <c r="B36" s="311">
        <v>40581</v>
      </c>
      <c r="C36" s="311"/>
      <c r="D36" s="311"/>
      <c r="E36" s="311"/>
      <c r="F36" s="302" t="str">
        <f ca="1" t="shared" si="1"/>
        <v>Orderable</v>
      </c>
    </row>
    <row r="37" spans="1:6" s="312" customFormat="1" ht="12.75">
      <c r="A37" s="310" t="s">
        <v>560</v>
      </c>
      <c r="B37" s="311">
        <v>41064</v>
      </c>
      <c r="C37" s="311"/>
      <c r="D37" s="311"/>
      <c r="E37" s="311"/>
      <c r="F37" s="302" t="str">
        <f ca="1" t="shared" si="1"/>
        <v>Orderable</v>
      </c>
    </row>
    <row r="38" spans="1:6" s="312" customFormat="1" ht="12.75">
      <c r="A38" s="310"/>
      <c r="B38" s="311"/>
      <c r="C38" s="311"/>
      <c r="D38" s="311"/>
      <c r="E38" s="311"/>
      <c r="F38" s="302">
        <f ca="1" t="shared" si="1"/>
      </c>
    </row>
    <row r="39" spans="1:6" s="312" customFormat="1" ht="12.75">
      <c r="A39" s="310" t="s">
        <v>332</v>
      </c>
      <c r="B39" s="311">
        <v>37368</v>
      </c>
      <c r="C39" s="311">
        <v>39294</v>
      </c>
      <c r="D39" s="311">
        <v>39294</v>
      </c>
      <c r="E39" s="311">
        <v>39660</v>
      </c>
      <c r="F39" s="302" t="str">
        <f ca="1" t="shared" si="1"/>
        <v>NoSupport</v>
      </c>
    </row>
    <row r="40" spans="1:6" s="312" customFormat="1" ht="12.75">
      <c r="A40" s="310" t="s">
        <v>88</v>
      </c>
      <c r="B40" s="311">
        <v>38628</v>
      </c>
      <c r="C40" s="311">
        <v>39568</v>
      </c>
      <c r="D40" s="311">
        <v>39568</v>
      </c>
      <c r="E40" s="311">
        <v>40117</v>
      </c>
      <c r="F40" s="302" t="str">
        <f ca="1" t="shared" si="1"/>
        <v>NoSupport</v>
      </c>
    </row>
    <row r="41" spans="1:6" s="312" customFormat="1" ht="12.75">
      <c r="A41" s="310" t="s">
        <v>89</v>
      </c>
      <c r="B41" s="311">
        <v>39419</v>
      </c>
      <c r="C41" s="311">
        <v>39846</v>
      </c>
      <c r="D41" s="311">
        <v>39846</v>
      </c>
      <c r="E41" s="311">
        <v>40211</v>
      </c>
      <c r="F41" s="302" t="str">
        <f ca="1" t="shared" si="1"/>
        <v>NoSupport</v>
      </c>
    </row>
    <row r="42" spans="1:6" s="312" customFormat="1" ht="12.75">
      <c r="A42" s="310" t="s">
        <v>93</v>
      </c>
      <c r="B42" s="311">
        <v>39923</v>
      </c>
      <c r="C42" s="311">
        <v>40161</v>
      </c>
      <c r="D42" s="311">
        <v>41244</v>
      </c>
      <c r="E42" s="311">
        <v>41244</v>
      </c>
      <c r="F42" s="302" t="str">
        <f ca="1" t="shared" si="1"/>
        <v>NoSupport</v>
      </c>
    </row>
    <row r="43" spans="1:6" s="312" customFormat="1" ht="12.75">
      <c r="A43" s="310" t="s">
        <v>429</v>
      </c>
      <c r="B43" s="311">
        <v>40301</v>
      </c>
      <c r="C43" s="311">
        <v>40756</v>
      </c>
      <c r="D43" s="311">
        <v>41428</v>
      </c>
      <c r="E43" s="311">
        <v>41428</v>
      </c>
      <c r="F43" s="302" t="str">
        <f ca="1">IF(AND(B43="",C43&lt;&gt;"",TODAY()&lt;C43),B$2,IF(AND(E43&lt;&gt;"",TODAY()&gt;E43),E$2,IF(AND(D43&lt;&gt;"",TODAY()&gt;D43),D$2,IF(AND(C43&lt;&gt;"",TODAY()&gt;C43),C$2,IF(AND(B43&lt;&gt;"",TODAY()&gt;B43),B$2,"")))))</f>
        <v>NoSupport</v>
      </c>
    </row>
    <row r="44" spans="1:6" s="312" customFormat="1" ht="12.75">
      <c r="A44" s="310" t="s">
        <v>505</v>
      </c>
      <c r="B44" s="311">
        <v>40647</v>
      </c>
      <c r="C44" s="311"/>
      <c r="D44" s="311"/>
      <c r="E44" s="311"/>
      <c r="F44" s="302" t="str">
        <f ca="1" t="shared" si="1"/>
        <v>Orderable</v>
      </c>
    </row>
    <row r="45" spans="1:6" s="312" customFormat="1" ht="12.75">
      <c r="A45" s="310" t="s">
        <v>618</v>
      </c>
      <c r="B45" s="311"/>
      <c r="C45" s="311"/>
      <c r="D45" s="311"/>
      <c r="E45" s="311"/>
      <c r="F45" s="302"/>
    </row>
    <row r="46" spans="1:6" s="312" customFormat="1" ht="12.75">
      <c r="A46" s="310"/>
      <c r="B46" s="311"/>
      <c r="C46" s="311"/>
      <c r="D46" s="311"/>
      <c r="E46" s="311"/>
      <c r="F46" s="302">
        <f ca="1" t="shared" si="1"/>
      </c>
    </row>
    <row r="47" spans="1:6" s="312" customFormat="1" ht="12.75">
      <c r="A47" s="310" t="s">
        <v>87</v>
      </c>
      <c r="B47" s="311"/>
      <c r="C47" s="311">
        <v>38655</v>
      </c>
      <c r="D47" s="311"/>
      <c r="E47" s="311">
        <v>39020</v>
      </c>
      <c r="F47" s="302" t="str">
        <f ca="1" t="shared" si="1"/>
        <v>NoSupport</v>
      </c>
    </row>
    <row r="48" spans="1:6" s="312" customFormat="1" ht="12.75">
      <c r="A48" s="310" t="s">
        <v>383</v>
      </c>
      <c r="B48" s="311"/>
      <c r="C48" s="311"/>
      <c r="D48" s="311"/>
      <c r="E48" s="311"/>
      <c r="F48" s="302">
        <f ca="1">IF(AND(B48="",C48&lt;&gt;"",TODAY()&lt;C48),B$2,IF(AND(E48&lt;&gt;"",TODAY()&gt;E48),E$2,IF(AND(D48&lt;&gt;"",TODAY()&gt;D48),D$2,IF(AND(C48&lt;&gt;"",TODAY()&gt;C48),C$2,IF(AND(B48&lt;&gt;"",TODAY()&gt;B48),B$2,"")))))</f>
      </c>
    </row>
    <row r="49" spans="1:6" s="312" customFormat="1" ht="12.75">
      <c r="A49" s="310" t="s">
        <v>90</v>
      </c>
      <c r="B49" s="311">
        <v>38502</v>
      </c>
      <c r="C49" s="311">
        <v>38625</v>
      </c>
      <c r="D49" s="311"/>
      <c r="E49" s="311">
        <v>40118</v>
      </c>
      <c r="F49" s="302" t="str">
        <f ca="1" t="shared" si="1"/>
        <v>NoSupport</v>
      </c>
    </row>
    <row r="50" spans="1:6" s="312" customFormat="1" ht="12.75">
      <c r="A50" s="310" t="s">
        <v>91</v>
      </c>
      <c r="B50" s="311">
        <v>38873</v>
      </c>
      <c r="C50" s="311">
        <v>39962</v>
      </c>
      <c r="D50" s="311">
        <v>40483</v>
      </c>
      <c r="E50" s="311">
        <v>40483</v>
      </c>
      <c r="F50" s="302" t="str">
        <f ca="1" t="shared" si="1"/>
        <v>NoSupport</v>
      </c>
    </row>
    <row r="51" spans="1:6" s="312" customFormat="1" ht="12.75">
      <c r="A51" s="310" t="s">
        <v>342</v>
      </c>
      <c r="B51" s="311">
        <v>39937</v>
      </c>
      <c r="C51" s="311"/>
      <c r="D51" s="311"/>
      <c r="E51" s="311"/>
      <c r="F51" s="302"/>
    </row>
    <row r="52" spans="1:6" s="312" customFormat="1" ht="12.75">
      <c r="A52" s="310" t="s">
        <v>619</v>
      </c>
      <c r="B52" s="311"/>
      <c r="C52" s="311"/>
      <c r="D52" s="311"/>
      <c r="E52" s="311"/>
      <c r="F52" s="302"/>
    </row>
    <row r="53" spans="1:6" s="312" customFormat="1" ht="12.75">
      <c r="A53" s="310"/>
      <c r="B53" s="332"/>
      <c r="C53" s="332"/>
      <c r="D53" s="332"/>
      <c r="E53" s="332"/>
      <c r="F53" s="302">
        <f ca="1" t="shared" si="1"/>
      </c>
    </row>
    <row r="54" spans="1:6" s="312" customFormat="1" ht="12.75">
      <c r="A54" s="310" t="s">
        <v>337</v>
      </c>
      <c r="B54" s="311">
        <v>37963</v>
      </c>
      <c r="C54" s="311">
        <v>38607</v>
      </c>
      <c r="D54" s="311"/>
      <c r="E54" s="311">
        <v>39447</v>
      </c>
      <c r="F54" s="302" t="str">
        <f ca="1" t="shared" si="1"/>
        <v>NoSupport</v>
      </c>
    </row>
    <row r="55" spans="1:6" s="312" customFormat="1" ht="12.75">
      <c r="A55" s="310" t="s">
        <v>363</v>
      </c>
      <c r="B55" s="311">
        <v>38516</v>
      </c>
      <c r="C55" s="311">
        <v>39179</v>
      </c>
      <c r="D55" s="311"/>
      <c r="E55" s="311">
        <v>40117</v>
      </c>
      <c r="F55" s="302" t="str">
        <f ca="1" t="shared" si="1"/>
        <v>NoSupport</v>
      </c>
    </row>
    <row r="56" spans="1:6" s="312" customFormat="1" ht="12.75">
      <c r="A56" s="310" t="s">
        <v>338</v>
      </c>
      <c r="B56" s="311">
        <v>39146</v>
      </c>
      <c r="C56" s="311">
        <v>40178</v>
      </c>
      <c r="D56" s="311"/>
      <c r="E56" s="311">
        <v>40908</v>
      </c>
      <c r="F56" s="302" t="str">
        <f ca="1" t="shared" si="1"/>
        <v>NoSupport</v>
      </c>
    </row>
    <row r="57" spans="1:6" s="312" customFormat="1" ht="12.75">
      <c r="A57" s="310" t="s">
        <v>392</v>
      </c>
      <c r="B57" s="311">
        <v>39629</v>
      </c>
      <c r="C57" s="311">
        <v>40178</v>
      </c>
      <c r="D57" s="311"/>
      <c r="E57" s="311">
        <v>40908</v>
      </c>
      <c r="F57" s="302" t="str">
        <f ca="1">IF(AND(B57="",C57&lt;&gt;"",TODAY()&lt;C57),B$2,IF(AND(E57&lt;&gt;"",TODAY()&gt;E57),E$2,IF(AND(D57&lt;&gt;"",TODAY()&gt;D57),D$2,IF(AND(C57&lt;&gt;"",TODAY()&gt;C57),C$2,IF(AND(B57&lt;&gt;"",TODAY()&gt;B57),B$2,"")))))</f>
        <v>NoSupport</v>
      </c>
    </row>
    <row r="58" spans="1:6" s="312" customFormat="1" ht="12.75">
      <c r="A58" s="310" t="s">
        <v>339</v>
      </c>
      <c r="B58" s="311">
        <v>39825</v>
      </c>
      <c r="C58" s="311">
        <v>40343</v>
      </c>
      <c r="D58" s="311"/>
      <c r="E58" s="311"/>
      <c r="F58" s="302" t="str">
        <f ca="1" t="shared" si="1"/>
        <v>Orderable (adds)</v>
      </c>
    </row>
    <row r="59" spans="1:6" s="312" customFormat="1" ht="12.75">
      <c r="A59" s="310" t="s">
        <v>529</v>
      </c>
      <c r="B59" s="311">
        <v>40126</v>
      </c>
      <c r="C59" s="311"/>
      <c r="D59" s="311"/>
      <c r="E59" s="311"/>
      <c r="F59" s="302" t="str">
        <f ca="1" t="shared" si="1"/>
        <v>Orderable</v>
      </c>
    </row>
    <row r="60" spans="1:6" s="312" customFormat="1" ht="12.75">
      <c r="A60" s="310" t="s">
        <v>362</v>
      </c>
      <c r="B60" s="311">
        <v>39342</v>
      </c>
      <c r="C60" s="311">
        <v>39482</v>
      </c>
      <c r="D60" s="311">
        <v>39664</v>
      </c>
      <c r="E60" s="311">
        <v>39664</v>
      </c>
      <c r="F60" s="302" t="str">
        <f ca="1" t="shared" si="1"/>
        <v>NoSupport</v>
      </c>
    </row>
    <row r="61" spans="1:6" s="312" customFormat="1" ht="12.75">
      <c r="A61" s="310" t="s">
        <v>334</v>
      </c>
      <c r="B61" s="311">
        <v>39482</v>
      </c>
      <c r="C61" s="311">
        <v>39664</v>
      </c>
      <c r="D61" s="311">
        <v>40029</v>
      </c>
      <c r="E61" s="311">
        <v>40029</v>
      </c>
      <c r="F61" s="302" t="str">
        <f ca="1" t="shared" si="1"/>
        <v>NoSupport</v>
      </c>
    </row>
    <row r="62" spans="1:6" s="312" customFormat="1" ht="12.75">
      <c r="A62" s="310" t="s">
        <v>335</v>
      </c>
      <c r="B62" s="311">
        <v>39664</v>
      </c>
      <c r="C62" s="311">
        <v>40118</v>
      </c>
      <c r="D62" s="311">
        <v>40483</v>
      </c>
      <c r="E62" s="311">
        <v>40483</v>
      </c>
      <c r="F62" s="302" t="str">
        <f ca="1" t="shared" si="1"/>
        <v>NoSupport</v>
      </c>
    </row>
    <row r="63" spans="1:6" s="312" customFormat="1" ht="12.75">
      <c r="A63" s="310" t="s">
        <v>336</v>
      </c>
      <c r="B63" s="311">
        <v>39965</v>
      </c>
      <c r="C63" s="311">
        <v>40373</v>
      </c>
      <c r="D63" s="311">
        <v>40678</v>
      </c>
      <c r="E63" s="311">
        <v>40862</v>
      </c>
      <c r="F63" s="302" t="str">
        <f ca="1" t="shared" si="1"/>
        <v>NoSupport</v>
      </c>
    </row>
    <row r="64" spans="1:6" s="312" customFormat="1" ht="12.75">
      <c r="A64" s="310" t="s">
        <v>511</v>
      </c>
      <c r="B64" s="311">
        <v>40360</v>
      </c>
      <c r="C64" s="311">
        <v>40742</v>
      </c>
      <c r="D64" s="311">
        <v>41108</v>
      </c>
      <c r="E64" s="311">
        <v>41108</v>
      </c>
      <c r="F64" s="302" t="str">
        <f ca="1" t="shared" si="1"/>
        <v>NoSupport</v>
      </c>
    </row>
    <row r="65" spans="1:6" s="312" customFormat="1" ht="12.75">
      <c r="A65" s="310" t="s">
        <v>617</v>
      </c>
      <c r="B65" s="311">
        <v>40742</v>
      </c>
      <c r="C65" s="311"/>
      <c r="D65" s="311"/>
      <c r="E65" s="311"/>
      <c r="F65" s="302" t="str">
        <f ca="1" t="shared" si="1"/>
        <v>Orderable</v>
      </c>
    </row>
    <row r="66" spans="1:6" s="312" customFormat="1" ht="12.75">
      <c r="A66" s="310"/>
      <c r="B66" s="311"/>
      <c r="C66" s="311"/>
      <c r="D66" s="311"/>
      <c r="E66" s="311"/>
      <c r="F66" s="302">
        <f ca="1" t="shared" si="1"/>
      </c>
    </row>
    <row r="67" spans="1:6" s="312" customFormat="1" ht="12.75">
      <c r="A67" s="310" t="s">
        <v>317</v>
      </c>
      <c r="B67" s="311">
        <v>39905</v>
      </c>
      <c r="C67" s="311">
        <v>40854</v>
      </c>
      <c r="D67" s="311">
        <v>41036</v>
      </c>
      <c r="E67" s="311">
        <v>41220</v>
      </c>
      <c r="F67" s="302" t="str">
        <f ca="1" t="shared" si="1"/>
        <v>NoSupport</v>
      </c>
    </row>
    <row r="68" spans="1:6" s="312" customFormat="1" ht="12.75">
      <c r="A68" s="310" t="s">
        <v>361</v>
      </c>
      <c r="B68" s="311"/>
      <c r="C68" s="311">
        <v>40854</v>
      </c>
      <c r="D68" s="311">
        <v>41036</v>
      </c>
      <c r="E68" s="311">
        <v>41220</v>
      </c>
      <c r="F68" s="302" t="str">
        <f ca="1" t="shared" si="1"/>
        <v>NoSupport</v>
      </c>
    </row>
    <row r="69" spans="1:6" s="312" customFormat="1" ht="12.75">
      <c r="A69" s="310"/>
      <c r="B69" s="332"/>
      <c r="C69" s="332"/>
      <c r="D69" s="332"/>
      <c r="E69" s="332"/>
      <c r="F69" s="302">
        <f ca="1" t="shared" si="1"/>
      </c>
    </row>
    <row r="70" spans="1:6" s="312" customFormat="1" ht="12.75">
      <c r="A70" s="310" t="s">
        <v>513</v>
      </c>
      <c r="B70" s="311">
        <v>39937</v>
      </c>
      <c r="C70" s="311">
        <v>40405</v>
      </c>
      <c r="D70" s="311">
        <v>40770</v>
      </c>
      <c r="E70" s="311">
        <v>40770</v>
      </c>
      <c r="F70" s="302" t="str">
        <f ca="1">IF(AND(B70="",C70&lt;&gt;"",TODAY()&lt;C70),B$2,IF(AND(E70&lt;&gt;"",TODAY()&gt;E70),E$2,IF(AND(D70&lt;&gt;"",TODAY()&gt;D70),D$2,IF(AND(C70&lt;&gt;"",TODAY()&gt;C70),C$2,IF(AND(B70&lt;&gt;"",TODAY()&gt;B70),B$2,"")))))</f>
        <v>NoSupport</v>
      </c>
    </row>
    <row r="71" spans="1:6" s="312" customFormat="1" ht="12.75">
      <c r="A71" s="310" t="s">
        <v>518</v>
      </c>
      <c r="B71" s="311">
        <v>40126</v>
      </c>
      <c r="C71" s="311">
        <v>40405</v>
      </c>
      <c r="D71" s="311">
        <v>40770</v>
      </c>
      <c r="E71" s="311">
        <v>40770</v>
      </c>
      <c r="F71" s="302" t="str">
        <f ca="1" t="shared" si="1"/>
        <v>NoSupport</v>
      </c>
    </row>
    <row r="72" spans="1:6" s="312" customFormat="1" ht="12.75">
      <c r="A72" s="310" t="s">
        <v>519</v>
      </c>
      <c r="B72" s="311">
        <v>40308</v>
      </c>
      <c r="C72" s="311"/>
      <c r="D72" s="311"/>
      <c r="E72" s="311"/>
      <c r="F72" s="302" t="str">
        <f ca="1" t="shared" si="1"/>
        <v>Orderable</v>
      </c>
    </row>
    <row r="73" spans="1:6" s="312" customFormat="1" ht="12.75">
      <c r="A73" s="310" t="s">
        <v>620</v>
      </c>
      <c r="B73" s="311">
        <v>40512</v>
      </c>
      <c r="C73" s="311"/>
      <c r="D73" s="311"/>
      <c r="E73" s="311"/>
      <c r="F73" s="302" t="str">
        <f ca="1">IF(AND(B73="",C73&lt;&gt;"",TODAY()&lt;C73),B$2,IF(AND(E73&lt;&gt;"",TODAY()&gt;E73),E$2,IF(AND(D73&lt;&gt;"",TODAY()&gt;D73),D$2,IF(AND(C73&lt;&gt;"",TODAY()&gt;C73),C$2,IF(AND(B73&lt;&gt;"",TODAY()&gt;B73),B$2,"")))))</f>
        <v>Orderable</v>
      </c>
    </row>
    <row r="74" spans="1:6" s="312" customFormat="1" ht="12.75">
      <c r="A74" s="310" t="s">
        <v>710</v>
      </c>
      <c r="B74" s="311">
        <v>41061</v>
      </c>
      <c r="C74" s="311"/>
      <c r="D74" s="311"/>
      <c r="E74" s="311"/>
      <c r="F74" s="302" t="str">
        <f ca="1">IF(AND(B74="",C74&lt;&gt;"",TODAY()&lt;C74),B$2,IF(AND(E74&lt;&gt;"",TODAY()&gt;E74),E$2,IF(AND(D74&lt;&gt;"",TODAY()&gt;D74),D$2,IF(AND(C74&lt;&gt;"",TODAY()&gt;C74),C$2,IF(AND(B74&lt;&gt;"",TODAY()&gt;B74),B$2,"")))))</f>
        <v>Orderable</v>
      </c>
    </row>
    <row r="75" spans="1:6" s="312" customFormat="1" ht="12.75">
      <c r="A75" s="310"/>
      <c r="B75" s="311"/>
      <c r="C75" s="311"/>
      <c r="D75" s="311"/>
      <c r="E75" s="311"/>
      <c r="F75" s="302">
        <f ca="1" t="shared" si="1"/>
      </c>
    </row>
    <row r="76" spans="1:6" s="312" customFormat="1" ht="12.75">
      <c r="A76" s="310" t="s">
        <v>563</v>
      </c>
      <c r="B76" s="311"/>
      <c r="C76" s="311"/>
      <c r="D76" s="311"/>
      <c r="E76" s="311"/>
      <c r="F76" s="302">
        <f ca="1" t="shared" si="1"/>
      </c>
    </row>
    <row r="77" spans="1:6" s="312" customFormat="1" ht="12.75">
      <c r="A77" s="310" t="s">
        <v>564</v>
      </c>
      <c r="B77" s="311">
        <v>40707</v>
      </c>
      <c r="C77" s="311"/>
      <c r="D77" s="311"/>
      <c r="E77" s="311"/>
      <c r="F77" s="302" t="str">
        <f ca="1">IF(AND(B77="",C77&lt;&gt;"",TODAY()&lt;C77),B$2,IF(AND(E77&lt;&gt;"",TODAY()&gt;E77),E$2,IF(AND(D77&lt;&gt;"",TODAY()&gt;D77),D$2,IF(AND(C77&lt;&gt;"",TODAY()&gt;C77),C$2,IF(AND(B77&lt;&gt;"",TODAY()&gt;B77),B$2,"")))))</f>
        <v>Orderable</v>
      </c>
    </row>
    <row r="78" spans="1:6" s="312" customFormat="1" ht="12.75">
      <c r="A78" s="310" t="s">
        <v>565</v>
      </c>
      <c r="B78" s="311">
        <v>41244</v>
      </c>
      <c r="C78" s="311"/>
      <c r="D78" s="311"/>
      <c r="E78" s="311"/>
      <c r="F78" s="302" t="str">
        <f ca="1" t="shared" si="1"/>
        <v>Orderable</v>
      </c>
    </row>
    <row r="79" spans="1:6" s="312" customFormat="1" ht="12.75">
      <c r="A79" s="310"/>
      <c r="B79" s="311"/>
      <c r="C79" s="311"/>
      <c r="D79" s="311"/>
      <c r="E79" s="311"/>
      <c r="F79" s="302">
        <f ca="1" t="shared" si="1"/>
      </c>
    </row>
    <row r="80" spans="1:6" s="312" customFormat="1" ht="12.75">
      <c r="A80" s="310" t="s">
        <v>587</v>
      </c>
      <c r="B80" s="333">
        <v>40340</v>
      </c>
      <c r="C80" s="333">
        <v>41092</v>
      </c>
      <c r="D80" s="332"/>
      <c r="E80" s="332"/>
      <c r="F80" s="302" t="str">
        <f ca="1" t="shared" si="1"/>
        <v>Orderable (adds)</v>
      </c>
    </row>
    <row r="81" spans="1:6" s="312" customFormat="1" ht="12.75">
      <c r="A81" s="310" t="s">
        <v>648</v>
      </c>
      <c r="B81" s="333">
        <v>41092</v>
      </c>
      <c r="C81" s="332"/>
      <c r="D81" s="332"/>
      <c r="E81" s="332"/>
      <c r="F81" s="302" t="str">
        <f ca="1" t="shared" si="1"/>
        <v>Orderable</v>
      </c>
    </row>
    <row r="82" spans="1:6" s="312" customFormat="1" ht="12.75">
      <c r="A82" s="310"/>
      <c r="B82" s="332"/>
      <c r="C82" s="332"/>
      <c r="D82" s="332"/>
      <c r="E82" s="332"/>
      <c r="F82" s="302">
        <f ca="1" t="shared" si="1"/>
      </c>
    </row>
    <row r="83" spans="1:6" s="312" customFormat="1" ht="12.75">
      <c r="A83" s="310" t="s">
        <v>604</v>
      </c>
      <c r="B83" s="333">
        <v>40784</v>
      </c>
      <c r="C83" s="332"/>
      <c r="D83" s="332"/>
      <c r="E83" s="332"/>
      <c r="F83" s="302" t="str">
        <f ca="1" t="shared" si="1"/>
        <v>Orderable</v>
      </c>
    </row>
    <row r="84" spans="1:6" s="312" customFormat="1" ht="12.75">
      <c r="A84" s="310"/>
      <c r="B84" s="332"/>
      <c r="C84" s="332"/>
      <c r="D84" s="332"/>
      <c r="E84" s="332"/>
      <c r="F84" s="302">
        <f ca="1" t="shared" si="1"/>
      </c>
    </row>
    <row r="85" spans="1:6" s="312" customFormat="1" ht="12.75">
      <c r="A85" s="310"/>
      <c r="B85" s="332"/>
      <c r="C85" s="332"/>
      <c r="D85" s="332"/>
      <c r="E85" s="332"/>
      <c r="F85" s="302">
        <f ca="1" t="shared" si="1"/>
      </c>
    </row>
    <row r="86" spans="1:6" s="312" customFormat="1" ht="12.75">
      <c r="A86" s="310" t="s">
        <v>612</v>
      </c>
      <c r="B86" s="333">
        <v>40118</v>
      </c>
      <c r="C86" s="333">
        <v>40483</v>
      </c>
      <c r="D86" s="333">
        <v>40848</v>
      </c>
      <c r="E86" s="333">
        <v>40848</v>
      </c>
      <c r="F86" s="302" t="str">
        <f ca="1">IF(AND(B86="",C86&lt;&gt;"",TODAY()&lt;C86),B$2,IF(AND(E86&lt;&gt;"",TODAY()&gt;E86),E$2,IF(AND(D86&lt;&gt;"",TODAY()&gt;D86),D$2,IF(AND(C86&lt;&gt;"",TODAY()&gt;C86),C$2,IF(AND(B86&lt;&gt;"",TODAY()&gt;B86),B$2,"")))))</f>
        <v>NoSupport</v>
      </c>
    </row>
    <row r="87" spans="1:6" s="312" customFormat="1" ht="12.75">
      <c r="A87" s="310" t="s">
        <v>613</v>
      </c>
      <c r="B87" s="334">
        <v>40391</v>
      </c>
      <c r="C87" s="333">
        <v>40634</v>
      </c>
      <c r="D87" s="333">
        <v>41000</v>
      </c>
      <c r="E87" s="333">
        <v>41000</v>
      </c>
      <c r="F87" s="302" t="str">
        <f aca="true" ca="1" t="shared" si="2" ref="F87:F106">IF(AND(B87="",C87&lt;&gt;"",TODAY()&lt;C87),B$2,IF(AND(E87&lt;&gt;"",TODAY()&gt;E87),E$2,IF(AND(D87&lt;&gt;"",TODAY()&gt;D87),D$2,IF(AND(C87&lt;&gt;"",TODAY()&gt;C87),C$2,IF(AND(B87&lt;&gt;"",TODAY()&gt;B87),B$2,"")))))</f>
        <v>NoSupport</v>
      </c>
    </row>
    <row r="88" spans="1:6" s="312" customFormat="1" ht="12.75">
      <c r="A88" s="310" t="s">
        <v>614</v>
      </c>
      <c r="B88" s="333">
        <v>40525</v>
      </c>
      <c r="C88" s="332"/>
      <c r="D88" s="332"/>
      <c r="E88" s="332"/>
      <c r="F88" s="302" t="str">
        <f ca="1" t="shared" si="2"/>
        <v>Orderable</v>
      </c>
    </row>
    <row r="89" spans="1:6" ht="12.75">
      <c r="A89" s="91"/>
      <c r="B89" s="332"/>
      <c r="C89" s="332"/>
      <c r="D89" s="332"/>
      <c r="E89" s="332"/>
      <c r="F89" s="93">
        <f ca="1" t="shared" si="2"/>
      </c>
    </row>
    <row r="90" spans="1:6" ht="12.75">
      <c r="A90" s="91"/>
      <c r="B90" s="332"/>
      <c r="C90" s="332"/>
      <c r="D90" s="332"/>
      <c r="E90" s="332"/>
      <c r="F90" s="93">
        <f ca="1" t="shared" si="2"/>
      </c>
    </row>
    <row r="91" spans="1:6" ht="12.75">
      <c r="A91" s="91"/>
      <c r="B91" s="332"/>
      <c r="C91" s="332"/>
      <c r="D91" s="332"/>
      <c r="E91" s="332"/>
      <c r="F91" s="93">
        <f ca="1" t="shared" si="2"/>
      </c>
    </row>
    <row r="92" spans="1:6" ht="12.75">
      <c r="A92" s="91"/>
      <c r="B92" s="332"/>
      <c r="C92" s="332"/>
      <c r="D92" s="332"/>
      <c r="E92" s="332"/>
      <c r="F92" s="93">
        <f ca="1" t="shared" si="2"/>
      </c>
    </row>
    <row r="93" spans="1:6" ht="12.75">
      <c r="A93" s="91"/>
      <c r="B93" s="332"/>
      <c r="C93" s="332"/>
      <c r="D93" s="332"/>
      <c r="E93" s="332"/>
      <c r="F93" s="93">
        <f ca="1" t="shared" si="2"/>
      </c>
    </row>
    <row r="94" spans="1:6" ht="12.75">
      <c r="A94" s="91"/>
      <c r="B94" s="332"/>
      <c r="C94" s="332"/>
      <c r="D94" s="332"/>
      <c r="E94" s="332"/>
      <c r="F94" s="93">
        <f ca="1" t="shared" si="2"/>
      </c>
    </row>
    <row r="95" spans="1:6" ht="12.75">
      <c r="A95" s="91"/>
      <c r="B95" s="332"/>
      <c r="C95" s="332"/>
      <c r="D95" s="332"/>
      <c r="E95" s="332"/>
      <c r="F95" s="93">
        <f ca="1" t="shared" si="2"/>
      </c>
    </row>
    <row r="96" spans="1:6" ht="12.75">
      <c r="A96" s="91"/>
      <c r="B96" s="332"/>
      <c r="C96" s="332"/>
      <c r="D96" s="332"/>
      <c r="E96" s="332"/>
      <c r="F96" s="93">
        <f ca="1" t="shared" si="2"/>
      </c>
    </row>
    <row r="97" spans="1:6" ht="12.75">
      <c r="A97" s="91"/>
      <c r="B97" s="332"/>
      <c r="C97" s="332"/>
      <c r="D97" s="332"/>
      <c r="E97" s="332"/>
      <c r="F97" s="93">
        <f ca="1" t="shared" si="2"/>
      </c>
    </row>
    <row r="98" spans="1:6" ht="12.75">
      <c r="A98" s="91"/>
      <c r="B98" s="332"/>
      <c r="C98" s="332"/>
      <c r="D98" s="332"/>
      <c r="E98" s="332"/>
      <c r="F98" s="93">
        <f ca="1" t="shared" si="2"/>
      </c>
    </row>
    <row r="99" spans="1:6" ht="12.75">
      <c r="A99" s="91"/>
      <c r="B99" s="332"/>
      <c r="C99" s="332"/>
      <c r="D99" s="332"/>
      <c r="E99" s="332"/>
      <c r="F99" s="93">
        <f ca="1" t="shared" si="2"/>
      </c>
    </row>
    <row r="100" spans="1:6" ht="12.75">
      <c r="A100" s="91"/>
      <c r="B100" s="332"/>
      <c r="C100" s="332"/>
      <c r="D100" s="332"/>
      <c r="E100" s="332"/>
      <c r="F100" s="93">
        <f ca="1" t="shared" si="2"/>
      </c>
    </row>
    <row r="101" spans="1:6" ht="12.75">
      <c r="A101" s="91"/>
      <c r="B101" s="332"/>
      <c r="C101" s="332"/>
      <c r="D101" s="332"/>
      <c r="E101" s="332"/>
      <c r="F101" s="93">
        <f ca="1" t="shared" si="2"/>
      </c>
    </row>
    <row r="102" spans="1:6" ht="12.75">
      <c r="A102" s="91"/>
      <c r="B102" s="332"/>
      <c r="C102" s="332"/>
      <c r="D102" s="332"/>
      <c r="E102" s="332"/>
      <c r="F102" s="93">
        <f ca="1" t="shared" si="2"/>
      </c>
    </row>
    <row r="103" spans="1:6" ht="12.75">
      <c r="A103" s="91"/>
      <c r="B103" s="332"/>
      <c r="C103" s="332"/>
      <c r="D103" s="332"/>
      <c r="E103" s="332"/>
      <c r="F103" s="93">
        <f ca="1" t="shared" si="2"/>
      </c>
    </row>
    <row r="104" spans="1:6" ht="12.75">
      <c r="A104" s="91"/>
      <c r="B104" s="332"/>
      <c r="C104" s="332"/>
      <c r="D104" s="332"/>
      <c r="E104" s="332"/>
      <c r="F104" s="93">
        <f ca="1" t="shared" si="2"/>
      </c>
    </row>
    <row r="105" spans="1:6" ht="12.75">
      <c r="A105" s="91"/>
      <c r="B105" s="332"/>
      <c r="C105" s="332"/>
      <c r="D105" s="332"/>
      <c r="E105" s="332"/>
      <c r="F105" s="93">
        <f ca="1" t="shared" si="2"/>
      </c>
    </row>
    <row r="106" spans="1:6" ht="12.75">
      <c r="A106" s="91"/>
      <c r="B106" s="332"/>
      <c r="C106" s="332"/>
      <c r="D106" s="332"/>
      <c r="E106" s="332"/>
      <c r="F106" s="93">
        <f ca="1" t="shared" si="2"/>
      </c>
    </row>
  </sheetData>
  <sheetProtection/>
  <mergeCells count="2">
    <mergeCell ref="A1:A2"/>
    <mergeCell ref="F1:F2"/>
  </mergeCells>
  <conditionalFormatting sqref="F3:F72 F75:F106">
    <cfRule type="cellIs" priority="7" dxfId="5" operator="equal" stopIfTrue="1">
      <formula>"orderable"</formula>
    </cfRule>
    <cfRule type="cellIs" priority="8" dxfId="1" operator="equal" stopIfTrue="1">
      <formula>"SupportOnly"</formula>
    </cfRule>
    <cfRule type="cellIs" priority="9" dxfId="2" operator="equal" stopIfTrue="1">
      <formula>"NoSupport"</formula>
    </cfRule>
  </conditionalFormatting>
  <conditionalFormatting sqref="F74">
    <cfRule type="cellIs" priority="4" dxfId="5" operator="equal" stopIfTrue="1">
      <formula>"orderable"</formula>
    </cfRule>
    <cfRule type="cellIs" priority="5" dxfId="1" operator="equal" stopIfTrue="1">
      <formula>"SupportOnly"</formula>
    </cfRule>
    <cfRule type="cellIs" priority="6" dxfId="2" operator="equal" stopIfTrue="1">
      <formula>"NoSupport"</formula>
    </cfRule>
  </conditionalFormatting>
  <conditionalFormatting sqref="F73">
    <cfRule type="cellIs" priority="1" dxfId="5" operator="equal" stopIfTrue="1">
      <formula>"orderable"</formula>
    </cfRule>
    <cfRule type="cellIs" priority="2" dxfId="1" operator="equal" stopIfTrue="1">
      <formula>"SupportOnly"</formula>
    </cfRule>
    <cfRule type="cellIs" priority="3" dxfId="2" operator="equal" stopIfTrue="1">
      <formula>"NoSupport"</formula>
    </cfRule>
  </conditionalFormatting>
  <printOptions/>
  <pageMargins left="0.75" right="0.75" top="1" bottom="1" header="0.4921259845" footer="0.4921259845"/>
  <pageSetup horizontalDpi="600" verticalDpi="600" orientation="portrait"/>
  <legacyDrawing r:id="rId2"/>
</worksheet>
</file>

<file path=xl/worksheets/sheet4.xml><?xml version="1.0" encoding="utf-8"?>
<worksheet xmlns="http://schemas.openxmlformats.org/spreadsheetml/2006/main" xmlns:r="http://schemas.openxmlformats.org/officeDocument/2006/relationships">
  <sheetPr>
    <tabColor indexed="39"/>
    <outlinePr summaryBelow="0"/>
    <pageSetUpPr fitToPage="1"/>
  </sheetPr>
  <dimension ref="A1:R249"/>
  <sheetViews>
    <sheetView showGridLines="0" zoomScale="75" zoomScaleNormal="75" zoomScalePageLayoutView="0" workbookViewId="0" topLeftCell="A1">
      <pane ySplit="7" topLeftCell="A194" activePane="bottomLeft" state="frozen"/>
      <selection pane="topLeft" activeCell="A1" sqref="A1"/>
      <selection pane="bottomLeft" activeCell="B202" sqref="B202"/>
    </sheetView>
  </sheetViews>
  <sheetFormatPr defaultColWidth="11.421875" defaultRowHeight="12.75" outlineLevelRow="1" outlineLevelCol="1"/>
  <cols>
    <col min="1" max="1" width="26.00390625" style="0" customWidth="1"/>
    <col min="2" max="2" width="42.140625" style="0" customWidth="1"/>
    <col min="3" max="3" width="0.85546875" style="0" customWidth="1"/>
    <col min="4" max="4" width="10.7109375" style="0" hidden="1" customWidth="1" outlineLevel="1"/>
    <col min="5" max="5" width="10.421875" style="0" hidden="1" customWidth="1" outlineLevel="1"/>
    <col min="6" max="6" width="11.140625" style="0" hidden="1" customWidth="1" outlineLevel="1"/>
    <col min="7" max="7" width="10.140625" style="0" hidden="1" customWidth="1" outlineLevel="1"/>
    <col min="8" max="8" width="15.140625" style="0" customWidth="1" collapsed="1"/>
    <col min="9" max="9" width="10.28125" style="2" customWidth="1"/>
    <col min="10" max="10" width="10.8515625" style="2" customWidth="1"/>
    <col min="11" max="11" width="10.7109375" style="2" customWidth="1"/>
    <col min="12" max="12" width="11.28125" style="2" bestFit="1" customWidth="1"/>
    <col min="13" max="14" width="14.8515625" style="2" bestFit="1" customWidth="1"/>
    <col min="15" max="17" width="11.421875" style="2" customWidth="1"/>
    <col min="18" max="18" width="0.9921875" style="2" customWidth="1"/>
  </cols>
  <sheetData>
    <row r="1" spans="1:18" s="312" customFormat="1" ht="33" customHeight="1">
      <c r="A1" s="337"/>
      <c r="B1" s="338"/>
      <c r="C1" s="338"/>
      <c r="D1" s="338"/>
      <c r="E1" s="338"/>
      <c r="F1" s="338"/>
      <c r="G1" s="339"/>
      <c r="H1" s="340" t="s">
        <v>126</v>
      </c>
      <c r="I1" s="341" t="s">
        <v>312</v>
      </c>
      <c r="J1" s="341" t="s">
        <v>132</v>
      </c>
      <c r="K1" s="342" t="s">
        <v>143</v>
      </c>
      <c r="L1" s="341" t="s">
        <v>285</v>
      </c>
      <c r="M1" s="342" t="s">
        <v>313</v>
      </c>
      <c r="N1" s="342" t="s">
        <v>621</v>
      </c>
      <c r="O1" s="341" t="s">
        <v>557</v>
      </c>
      <c r="P1" s="342" t="s">
        <v>638</v>
      </c>
      <c r="Q1" s="342" t="s">
        <v>712</v>
      </c>
      <c r="R1" s="343"/>
    </row>
    <row r="2" spans="1:18" s="312" customFormat="1" ht="38.25" customHeight="1" collapsed="1" thickBot="1">
      <c r="A2" s="7" t="s">
        <v>125</v>
      </c>
      <c r="B2" s="344" t="s">
        <v>43</v>
      </c>
      <c r="D2" s="322" t="s">
        <v>10</v>
      </c>
      <c r="E2" s="322" t="s">
        <v>0</v>
      </c>
      <c r="F2" s="322" t="s">
        <v>1</v>
      </c>
      <c r="G2" s="322" t="s">
        <v>2</v>
      </c>
      <c r="H2" s="345" t="s">
        <v>279</v>
      </c>
      <c r="I2" s="346" t="str">
        <f>'Avaya Product Lifecycle'!F3</f>
        <v>NoSupport</v>
      </c>
      <c r="J2" s="346" t="str">
        <f>'Avaya Product Lifecycle'!F4</f>
        <v>NoSupport</v>
      </c>
      <c r="K2" s="346" t="str">
        <f>'Avaya Product Lifecycle'!F5</f>
        <v>NoSupport</v>
      </c>
      <c r="L2" s="346" t="str">
        <f>'Avaya Product Lifecycle'!F6</f>
        <v>NoSupport</v>
      </c>
      <c r="M2" s="346" t="str">
        <f>'Avaya Product Lifecycle'!F7</f>
        <v>NoSupport</v>
      </c>
      <c r="N2" s="346" t="str">
        <f>'Avaya Product Lifecycle'!F7</f>
        <v>NoSupport</v>
      </c>
      <c r="O2" s="346" t="str">
        <f>'Avaya Product Lifecycle'!F8</f>
        <v>Orderable</v>
      </c>
      <c r="P2" s="346" t="str">
        <f>'Avaya Product Lifecycle'!F8</f>
        <v>Orderable</v>
      </c>
      <c r="Q2" s="346" t="str">
        <f>'Avaya Product Lifecycle'!F8</f>
        <v>Orderable</v>
      </c>
      <c r="R2" s="348"/>
    </row>
    <row r="3" spans="1:18" s="312" customFormat="1" ht="12.75" hidden="1" outlineLevel="1">
      <c r="A3" s="58"/>
      <c r="B3" s="496"/>
      <c r="D3" s="492"/>
      <c r="E3" s="492"/>
      <c r="F3" s="492"/>
      <c r="G3" s="493"/>
      <c r="H3" s="326" t="s">
        <v>11</v>
      </c>
      <c r="I3" s="349"/>
      <c r="J3" s="318"/>
      <c r="K3" s="318"/>
      <c r="L3" s="318"/>
      <c r="M3" s="318"/>
      <c r="N3" s="318"/>
      <c r="O3" s="318"/>
      <c r="P3" s="318"/>
      <c r="Q3" s="318"/>
      <c r="R3" s="350"/>
    </row>
    <row r="4" spans="1:18" s="312" customFormat="1" ht="12.75" hidden="1" outlineLevel="1">
      <c r="A4" s="58"/>
      <c r="B4" s="497"/>
      <c r="D4" s="494"/>
      <c r="E4" s="494"/>
      <c r="F4" s="494"/>
      <c r="G4" s="495"/>
      <c r="H4" s="326" t="s">
        <v>10</v>
      </c>
      <c r="I4" s="351">
        <f>'Avaya Product Lifecycle'!B3</f>
        <v>38670</v>
      </c>
      <c r="J4" s="352">
        <f>'Avaya Product Lifecycle'!B4</f>
        <v>39237</v>
      </c>
      <c r="K4" s="352">
        <f>'Avaya Product Lifecycle'!B5</f>
        <v>39454</v>
      </c>
      <c r="L4" s="352">
        <f>'Avaya Product Lifecycle'!B6</f>
        <v>39903</v>
      </c>
      <c r="M4" s="352">
        <f>'Avaya Product Lifecycle'!B7</f>
        <v>40339</v>
      </c>
      <c r="N4" s="352">
        <f>'Avaya Product Lifecycle'!C7</f>
        <v>40945</v>
      </c>
      <c r="O4" s="352">
        <f>'Avaya Product Lifecycle'!B8</f>
        <v>40784</v>
      </c>
      <c r="P4" s="352">
        <f>'Avaya Product Lifecycle'!B8</f>
        <v>40784</v>
      </c>
      <c r="Q4" s="352">
        <f>'Avaya Product Lifecycle'!C8</f>
        <v>0</v>
      </c>
      <c r="R4" s="350"/>
    </row>
    <row r="5" spans="1:18" s="312" customFormat="1" ht="12.75" hidden="1" outlineLevel="1">
      <c r="A5" s="58"/>
      <c r="B5" s="497"/>
      <c r="D5" s="494"/>
      <c r="E5" s="494"/>
      <c r="F5" s="494"/>
      <c r="G5" s="495"/>
      <c r="H5" s="326" t="s">
        <v>0</v>
      </c>
      <c r="I5" s="351">
        <f>'Avaya Product Lifecycle'!C3</f>
        <v>39267</v>
      </c>
      <c r="J5" s="352">
        <f>'Avaya Product Lifecycle'!C4</f>
        <v>39454</v>
      </c>
      <c r="K5" s="352">
        <f>'Avaya Product Lifecycle'!C5</f>
        <v>39937</v>
      </c>
      <c r="L5" s="353">
        <f>'Avaya Product Lifecycle'!C6</f>
        <v>40364</v>
      </c>
      <c r="M5" s="352">
        <f>'Avaya Product Lifecycle'!C7</f>
        <v>40945</v>
      </c>
      <c r="N5" s="352">
        <f>'Avaya Product Lifecycle'!D7</f>
        <v>41311</v>
      </c>
      <c r="O5" s="352"/>
      <c r="P5" s="352"/>
      <c r="Q5" s="352"/>
      <c r="R5" s="350"/>
    </row>
    <row r="6" spans="1:18" s="312" customFormat="1" ht="12.75" hidden="1" outlineLevel="1">
      <c r="A6" s="58"/>
      <c r="B6" s="497"/>
      <c r="D6" s="494"/>
      <c r="E6" s="494"/>
      <c r="F6" s="494"/>
      <c r="G6" s="495"/>
      <c r="H6" s="326" t="s">
        <v>1</v>
      </c>
      <c r="I6" s="351">
        <f>'Avaya Product Lifecycle'!D3</f>
        <v>39390</v>
      </c>
      <c r="J6" s="352">
        <f>'Avaya Product Lifecycle'!D4</f>
        <v>39636</v>
      </c>
      <c r="K6" s="352">
        <f>'Avaya Product Lifecycle'!D5</f>
        <v>40210</v>
      </c>
      <c r="L6" s="353">
        <f>'Avaya Product Lifecycle'!D6</f>
        <v>40364</v>
      </c>
      <c r="M6" s="352">
        <f>'Avaya Product Lifecycle'!D7</f>
        <v>41311</v>
      </c>
      <c r="N6" s="352">
        <f>'Avaya Product Lifecycle'!E7</f>
        <v>41311</v>
      </c>
      <c r="O6" s="352"/>
      <c r="P6" s="352"/>
      <c r="Q6" s="352"/>
      <c r="R6" s="350"/>
    </row>
    <row r="7" spans="1:18" s="312" customFormat="1" ht="12.75" hidden="1" outlineLevel="1">
      <c r="A7" s="58"/>
      <c r="B7" s="497"/>
      <c r="C7" s="354"/>
      <c r="D7" s="494"/>
      <c r="E7" s="494"/>
      <c r="F7" s="494"/>
      <c r="G7" s="495"/>
      <c r="H7" s="355" t="s">
        <v>2</v>
      </c>
      <c r="I7" s="351">
        <f>'Avaya Product Lifecycle'!E3</f>
        <v>39692</v>
      </c>
      <c r="J7" s="352">
        <f>'Avaya Product Lifecycle'!E4</f>
        <v>40366</v>
      </c>
      <c r="K7" s="352">
        <f>'Avaya Product Lifecycle'!E5</f>
        <v>40787</v>
      </c>
      <c r="L7" s="353">
        <f>'Avaya Product Lifecycle'!E6</f>
        <v>41036</v>
      </c>
      <c r="M7" s="352">
        <f>'Avaya Product Lifecycle'!E7</f>
        <v>41311</v>
      </c>
      <c r="N7" s="352" t="str">
        <f>'Avaya Product Lifecycle'!F7</f>
        <v>NoSupport</v>
      </c>
      <c r="O7" s="352"/>
      <c r="P7" s="352"/>
      <c r="Q7" s="352"/>
      <c r="R7" s="350"/>
    </row>
    <row r="8" spans="1:18" s="312" customFormat="1" ht="5.25" customHeight="1">
      <c r="A8" s="58"/>
      <c r="C8" s="356"/>
      <c r="D8" s="357" t="s">
        <v>121</v>
      </c>
      <c r="E8" s="357" t="s">
        <v>121</v>
      </c>
      <c r="F8" s="357" t="s">
        <v>120</v>
      </c>
      <c r="G8" s="357" t="s">
        <v>119</v>
      </c>
      <c r="H8" s="356"/>
      <c r="I8" s="358"/>
      <c r="J8" s="359"/>
      <c r="K8" s="359"/>
      <c r="L8" s="359"/>
      <c r="M8" s="359"/>
      <c r="N8" s="359"/>
      <c r="O8" s="359"/>
      <c r="P8" s="359"/>
      <c r="Q8" s="359"/>
      <c r="R8" s="360"/>
    </row>
    <row r="9" spans="1:18" s="312" customFormat="1" ht="12.75">
      <c r="A9" s="146" t="s">
        <v>4</v>
      </c>
      <c r="B9" s="361" t="s">
        <v>584</v>
      </c>
      <c r="C9" s="362"/>
      <c r="D9" s="363"/>
      <c r="E9" s="363"/>
      <c r="F9" s="363"/>
      <c r="G9" s="363"/>
      <c r="H9" s="378"/>
      <c r="I9" s="365" t="s">
        <v>42</v>
      </c>
      <c r="J9" s="366" t="s">
        <v>41</v>
      </c>
      <c r="K9" s="366" t="s">
        <v>40</v>
      </c>
      <c r="L9" s="366" t="s">
        <v>39</v>
      </c>
      <c r="M9" s="366" t="s">
        <v>322</v>
      </c>
      <c r="N9" s="366" t="s">
        <v>322</v>
      </c>
      <c r="O9" s="366" t="s">
        <v>561</v>
      </c>
      <c r="P9" s="366" t="s">
        <v>561</v>
      </c>
      <c r="Q9" s="366" t="s">
        <v>561</v>
      </c>
      <c r="R9" s="367"/>
    </row>
    <row r="10" spans="1:18" s="312" customFormat="1" ht="12.75">
      <c r="A10" s="148" t="s">
        <v>400</v>
      </c>
      <c r="B10" s="368" t="s">
        <v>118</v>
      </c>
      <c r="C10" s="362"/>
      <c r="D10" s="363"/>
      <c r="E10" s="363"/>
      <c r="F10" s="363"/>
      <c r="G10" s="363"/>
      <c r="H10" s="378"/>
      <c r="I10" s="366" t="s">
        <v>39</v>
      </c>
      <c r="J10" s="366" t="s">
        <v>39</v>
      </c>
      <c r="K10" s="366" t="s">
        <v>39</v>
      </c>
      <c r="L10" s="366" t="s">
        <v>39</v>
      </c>
      <c r="M10" s="366" t="s">
        <v>322</v>
      </c>
      <c r="N10" s="366" t="s">
        <v>322</v>
      </c>
      <c r="O10" s="366" t="s">
        <v>561</v>
      </c>
      <c r="P10" s="366" t="s">
        <v>561</v>
      </c>
      <c r="Q10" s="366" t="s">
        <v>561</v>
      </c>
      <c r="R10" s="367"/>
    </row>
    <row r="11" spans="1:18" s="312" customFormat="1" ht="12.75" outlineLevel="1">
      <c r="A11" s="58"/>
      <c r="B11" s="339" t="str">
        <f>IF('Avaya Product Lifecycle'!A10="","",'Avaya Product Lifecycle'!A10)</f>
        <v>DD 3.0</v>
      </c>
      <c r="C11" s="369"/>
      <c r="D11" s="370">
        <f>IF('Avaya Product Lifecycle'!B10="","",'Avaya Product Lifecycle'!B10)</f>
        <v>38579</v>
      </c>
      <c r="E11" s="370">
        <f>IF('Avaya Product Lifecycle'!C10="","",'Avaya Product Lifecycle'!C10)</f>
        <v>39055</v>
      </c>
      <c r="F11" s="370">
        <f>IF('Avaya Product Lifecycle'!D10="","",'Avaya Product Lifecycle'!D10)</f>
        <v>39055</v>
      </c>
      <c r="G11" s="370">
        <f>IF('Avaya Product Lifecycle'!E10="","",'Avaya Product Lifecycle'!E10)</f>
        <v>39419</v>
      </c>
      <c r="H11" s="371" t="str">
        <f>IF('Avaya Product Lifecycle'!F10="","",'Avaya Product Lifecycle'!F10)</f>
        <v>NoSupport</v>
      </c>
      <c r="I11" s="372" t="s">
        <v>26</v>
      </c>
      <c r="J11" s="373" t="s">
        <v>27</v>
      </c>
      <c r="K11" s="373" t="s">
        <v>27</v>
      </c>
      <c r="L11" s="373" t="s">
        <v>44</v>
      </c>
      <c r="M11" s="373" t="s">
        <v>44</v>
      </c>
      <c r="N11" s="373" t="s">
        <v>44</v>
      </c>
      <c r="O11" s="373"/>
      <c r="P11" s="373"/>
      <c r="Q11" s="373"/>
      <c r="R11" s="367"/>
    </row>
    <row r="12" spans="1:18" s="312" customFormat="1" ht="12.75" outlineLevel="1">
      <c r="A12" s="58"/>
      <c r="B12" s="339" t="str">
        <f>IF('Avaya Product Lifecycle'!A11="","",'Avaya Product Lifecycle'!A11)</f>
        <v>DD 3.1</v>
      </c>
      <c r="C12" s="369"/>
      <c r="D12" s="370">
        <f>IF('Avaya Product Lifecycle'!B11="","",'Avaya Product Lifecycle'!B11)</f>
        <v>39028</v>
      </c>
      <c r="E12" s="370">
        <f>IF('Avaya Product Lifecycle'!C11="","",'Avaya Product Lifecycle'!C11)</f>
        <v>39356</v>
      </c>
      <c r="F12" s="370">
        <f>IF('Avaya Product Lifecycle'!D11="","",'Avaya Product Lifecycle'!D11)</f>
        <v>39356</v>
      </c>
      <c r="G12" s="370">
        <f>IF('Avaya Product Lifecycle'!E11="","",'Avaya Product Lifecycle'!E11)</f>
        <v>39727</v>
      </c>
      <c r="H12" s="371" t="str">
        <f>IF('Avaya Product Lifecycle'!F11="","",'Avaya Product Lifecycle'!F11)</f>
        <v>NoSupport</v>
      </c>
      <c r="I12" s="372" t="s">
        <v>26</v>
      </c>
      <c r="J12" s="373" t="s">
        <v>27</v>
      </c>
      <c r="K12" s="373" t="s">
        <v>27</v>
      </c>
      <c r="L12" s="373" t="s">
        <v>44</v>
      </c>
      <c r="M12" s="373" t="s">
        <v>44</v>
      </c>
      <c r="N12" s="373" t="s">
        <v>44</v>
      </c>
      <c r="O12" s="373"/>
      <c r="P12" s="373"/>
      <c r="Q12" s="373"/>
      <c r="R12" s="367"/>
    </row>
    <row r="13" spans="1:18" s="312" customFormat="1" ht="12.75" outlineLevel="1">
      <c r="A13" s="58"/>
      <c r="B13" s="339" t="str">
        <f>IF('Avaya Product Lifecycle'!A12="","",'Avaya Product Lifecycle'!A12)</f>
        <v>DD 4.0</v>
      </c>
      <c r="C13" s="369"/>
      <c r="D13" s="370">
        <f>IF('Avaya Product Lifecycle'!B12="","",'Avaya Product Lifecycle'!B12)</f>
        <v>39218</v>
      </c>
      <c r="E13" s="370">
        <f>IF('Avaya Product Lifecycle'!C12="","",'Avaya Product Lifecycle'!C12)</f>
        <v>39909</v>
      </c>
      <c r="F13" s="370">
        <f>IF('Avaya Product Lifecycle'!D12="","",'Avaya Product Lifecycle'!D12)</f>
        <v>39909</v>
      </c>
      <c r="G13" s="370">
        <f>IF('Avaya Product Lifecycle'!E12="","",'Avaya Product Lifecycle'!E12)</f>
        <v>40457</v>
      </c>
      <c r="H13" s="371" t="str">
        <f>IF('Avaya Product Lifecycle'!F12="","",'Avaya Product Lifecycle'!F12)</f>
        <v>NoSupport</v>
      </c>
      <c r="I13" s="372"/>
      <c r="J13" s="373" t="s">
        <v>26</v>
      </c>
      <c r="K13" s="373" t="s">
        <v>27</v>
      </c>
      <c r="L13" s="373" t="s">
        <v>44</v>
      </c>
      <c r="M13" s="373" t="s">
        <v>44</v>
      </c>
      <c r="N13" s="373" t="s">
        <v>44</v>
      </c>
      <c r="O13" s="373"/>
      <c r="P13" s="373"/>
      <c r="Q13" s="373"/>
      <c r="R13" s="367"/>
    </row>
    <row r="14" spans="1:18" s="312" customFormat="1" ht="12.75" outlineLevel="1">
      <c r="A14" s="58"/>
      <c r="B14" s="339" t="str">
        <f>IF('Avaya Product Lifecycle'!A13="","",'Avaya Product Lifecycle'!A13)</f>
        <v>DD 4.1</v>
      </c>
      <c r="C14" s="369"/>
      <c r="D14" s="370">
        <f>IF('Avaya Product Lifecycle'!B13="","",'Avaya Product Lifecycle'!B13)</f>
        <v>39454</v>
      </c>
      <c r="E14" s="370">
        <f>IF('Avaya Product Lifecycle'!C13="","",'Avaya Product Lifecycle'!C13)</f>
        <v>39937</v>
      </c>
      <c r="F14" s="370">
        <f>IF('Avaya Product Lifecycle'!D13="","",'Avaya Product Lifecycle'!D13)</f>
        <v>40210</v>
      </c>
      <c r="G14" s="370">
        <f>IF('Avaya Product Lifecycle'!E13="","",'Avaya Product Lifecycle'!E13)</f>
        <v>40787</v>
      </c>
      <c r="H14" s="371" t="str">
        <f>IF('Avaya Product Lifecycle'!F13="","",'Avaya Product Lifecycle'!F13)</f>
        <v>NoSupport</v>
      </c>
      <c r="I14" s="372"/>
      <c r="J14" s="373" t="s">
        <v>27</v>
      </c>
      <c r="K14" s="373" t="s">
        <v>26</v>
      </c>
      <c r="L14" s="373" t="s">
        <v>26</v>
      </c>
      <c r="M14" s="373" t="s">
        <v>44</v>
      </c>
      <c r="N14" s="373" t="s">
        <v>44</v>
      </c>
      <c r="O14" s="373"/>
      <c r="P14" s="373"/>
      <c r="Q14" s="373"/>
      <c r="R14" s="367"/>
    </row>
    <row r="15" spans="1:18" s="312" customFormat="1" ht="12.75" outlineLevel="1">
      <c r="A15" s="58"/>
      <c r="B15" s="339" t="str">
        <f>IF('Avaya Product Lifecycle'!A14="","",'Avaya Product Lifecycle'!A14)</f>
        <v>DD 5.0</v>
      </c>
      <c r="C15" s="369"/>
      <c r="D15" s="370">
        <f>IF('Avaya Product Lifecycle'!B14="","",'Avaya Product Lifecycle'!B14)</f>
        <v>39903</v>
      </c>
      <c r="E15" s="370">
        <f>IF('Avaya Product Lifecycle'!C14="","",'Avaya Product Lifecycle'!C14)</f>
        <v>40399</v>
      </c>
      <c r="F15" s="370">
        <f>IF('Avaya Product Lifecycle'!D14="","",'Avaya Product Lifecycle'!D14)</f>
        <v>40399</v>
      </c>
      <c r="G15" s="370">
        <f>IF('Avaya Product Lifecycle'!E14="","",'Avaya Product Lifecycle'!E14)</f>
        <v>41036</v>
      </c>
      <c r="H15" s="371" t="str">
        <f>IF('Avaya Product Lifecycle'!F14="","",'Avaya Product Lifecycle'!F14)</f>
        <v>NoSupport</v>
      </c>
      <c r="I15" s="372"/>
      <c r="J15" s="373" t="s">
        <v>44</v>
      </c>
      <c r="K15" s="373" t="s">
        <v>44</v>
      </c>
      <c r="L15" s="373" t="s">
        <v>26</v>
      </c>
      <c r="M15" s="373" t="s">
        <v>44</v>
      </c>
      <c r="N15" s="373" t="s">
        <v>44</v>
      </c>
      <c r="O15" s="373"/>
      <c r="P15" s="373"/>
      <c r="Q15" s="373"/>
      <c r="R15" s="367"/>
    </row>
    <row r="16" spans="1:18" s="312" customFormat="1" ht="12.75" outlineLevel="1">
      <c r="A16" s="58"/>
      <c r="B16" s="339" t="str">
        <f>IF('Avaya Product Lifecycle'!A15="","",'Avaya Product Lifecycle'!A15)</f>
        <v>DD 5.1</v>
      </c>
      <c r="C16" s="369"/>
      <c r="D16" s="370">
        <f>IF('Avaya Product Lifecycle'!B15="","",'Avaya Product Lifecycle'!B15)</f>
        <v>40339</v>
      </c>
      <c r="E16" s="370">
        <f>IF('Avaya Product Lifecycle'!C15="","",'Avaya Product Lifecycle'!C15)</f>
        <v>40945</v>
      </c>
      <c r="F16" s="370">
        <f>IF('Avaya Product Lifecycle'!D15="","",'Avaya Product Lifecycle'!D15)</f>
        <v>41311</v>
      </c>
      <c r="G16" s="370">
        <f>IF('Avaya Product Lifecycle'!E15="","",'Avaya Product Lifecycle'!E15)</f>
        <v>41311</v>
      </c>
      <c r="H16" s="371" t="str">
        <f>IF('Avaya Product Lifecycle'!F15="","",'Avaya Product Lifecycle'!F15)</f>
        <v>NoSupport</v>
      </c>
      <c r="I16" s="372"/>
      <c r="J16" s="373" t="s">
        <v>44</v>
      </c>
      <c r="K16" s="373" t="s">
        <v>44</v>
      </c>
      <c r="L16" s="373" t="s">
        <v>44</v>
      </c>
      <c r="M16" s="373" t="s">
        <v>26</v>
      </c>
      <c r="N16" s="373" t="s">
        <v>26</v>
      </c>
      <c r="O16" s="373" t="s">
        <v>26</v>
      </c>
      <c r="P16" s="373" t="s">
        <v>26</v>
      </c>
      <c r="Q16" s="373" t="s">
        <v>26</v>
      </c>
      <c r="R16" s="367"/>
    </row>
    <row r="17" spans="1:18" s="312" customFormat="1" ht="12.75" outlineLevel="1">
      <c r="A17" s="58"/>
      <c r="B17" s="339" t="str">
        <f>IF('Avaya Product Lifecycle'!A16="","",'Avaya Product Lifecycle'!A16)</f>
        <v>AAOD 6.0</v>
      </c>
      <c r="C17" s="369"/>
      <c r="D17" s="370">
        <f>IF('Avaya Product Lifecycle'!B16="","",'Avaya Product Lifecycle'!B16)</f>
        <v>40784</v>
      </c>
      <c r="E17" s="370">
        <f>IF('Avaya Product Lifecycle'!C16="","",'Avaya Product Lifecycle'!C16)</f>
      </c>
      <c r="F17" s="370">
        <f>IF('Avaya Product Lifecycle'!D16="","",'Avaya Product Lifecycle'!D16)</f>
      </c>
      <c r="G17" s="370">
        <f>IF('Avaya Product Lifecycle'!E16="","",'Avaya Product Lifecycle'!E16)</f>
      </c>
      <c r="H17" s="371" t="str">
        <f>IF('Avaya Product Lifecycle'!F16="","",'Avaya Product Lifecycle'!F16)</f>
        <v>Orderable</v>
      </c>
      <c r="I17" s="372"/>
      <c r="J17" s="373" t="s">
        <v>44</v>
      </c>
      <c r="K17" s="373" t="s">
        <v>44</v>
      </c>
      <c r="L17" s="373" t="s">
        <v>44</v>
      </c>
      <c r="M17" s="373" t="s">
        <v>26</v>
      </c>
      <c r="N17" s="373" t="s">
        <v>26</v>
      </c>
      <c r="O17" s="373" t="s">
        <v>26</v>
      </c>
      <c r="P17" s="373" t="s">
        <v>26</v>
      </c>
      <c r="Q17" s="373" t="s">
        <v>26</v>
      </c>
      <c r="R17" s="367"/>
    </row>
    <row r="18" spans="1:18" s="312" customFormat="1" ht="4.5" customHeight="1" outlineLevel="1">
      <c r="A18" s="58"/>
      <c r="B18" s="316"/>
      <c r="C18" s="369"/>
      <c r="D18" s="370"/>
      <c r="E18" s="370"/>
      <c r="F18" s="370"/>
      <c r="G18" s="370"/>
      <c r="H18" s="371">
        <f ca="1">IF(E18&lt;&gt;"",IF(TODAY()&lt;G18,IF(TODAY()&lt;F18,IF(TODAY()&lt;E18,IF(TODAY()&lt;D18,"Dev/Beta",D$8),E$8),F$8),G$8),IF(D18&lt;&gt;"",IF(TODAY()&gt;D18,D$8,""),""))</f>
      </c>
      <c r="I18" s="372"/>
      <c r="J18" s="373"/>
      <c r="K18" s="373"/>
      <c r="L18" s="373"/>
      <c r="M18" s="373"/>
      <c r="N18" s="373"/>
      <c r="O18" s="373"/>
      <c r="P18" s="373"/>
      <c r="Q18" s="373"/>
      <c r="R18" s="367"/>
    </row>
    <row r="19" spans="1:18" s="312" customFormat="1" ht="5.25" customHeight="1">
      <c r="A19" s="59"/>
      <c r="B19" s="339"/>
      <c r="C19" s="337"/>
      <c r="D19" s="374"/>
      <c r="E19" s="374"/>
      <c r="F19" s="374"/>
      <c r="G19" s="374"/>
      <c r="H19" s="415"/>
      <c r="I19" s="376"/>
      <c r="J19" s="377"/>
      <c r="K19" s="377"/>
      <c r="L19" s="377"/>
      <c r="M19" s="377"/>
      <c r="N19" s="377"/>
      <c r="O19" s="377"/>
      <c r="P19" s="377"/>
      <c r="Q19" s="377"/>
      <c r="R19" s="367"/>
    </row>
    <row r="20" spans="1:18" s="312" customFormat="1" ht="12.75">
      <c r="A20" s="146" t="s">
        <v>531</v>
      </c>
      <c r="B20" s="361" t="s">
        <v>584</v>
      </c>
      <c r="C20" s="362"/>
      <c r="D20" s="363"/>
      <c r="E20" s="363"/>
      <c r="F20" s="363"/>
      <c r="G20" s="363"/>
      <c r="H20" s="378"/>
      <c r="I20" s="365"/>
      <c r="J20" s="366"/>
      <c r="K20" s="366" t="s">
        <v>258</v>
      </c>
      <c r="L20" s="366" t="s">
        <v>533</v>
      </c>
      <c r="M20" s="366"/>
      <c r="N20" s="366"/>
      <c r="O20" s="366"/>
      <c r="P20" s="366"/>
      <c r="Q20" s="366"/>
      <c r="R20" s="367"/>
    </row>
    <row r="21" spans="1:18" s="312" customFormat="1" ht="12.75">
      <c r="A21" s="227" t="s">
        <v>646</v>
      </c>
      <c r="B21" s="368" t="s">
        <v>118</v>
      </c>
      <c r="C21" s="362"/>
      <c r="D21" s="363"/>
      <c r="E21" s="363"/>
      <c r="F21" s="363"/>
      <c r="G21" s="363"/>
      <c r="H21" s="378"/>
      <c r="I21" s="365"/>
      <c r="J21" s="366"/>
      <c r="K21" s="366"/>
      <c r="L21" s="366"/>
      <c r="M21" s="366"/>
      <c r="N21" s="366"/>
      <c r="O21" s="366"/>
      <c r="P21" s="366"/>
      <c r="Q21" s="366"/>
      <c r="R21" s="367"/>
    </row>
    <row r="22" spans="1:18" s="312" customFormat="1" ht="12.75" outlineLevel="1">
      <c r="A22" s="58"/>
      <c r="B22" s="339" t="s">
        <v>601</v>
      </c>
      <c r="C22" s="369"/>
      <c r="D22" s="370"/>
      <c r="E22" s="370"/>
      <c r="F22" s="370"/>
      <c r="G22" s="370"/>
      <c r="H22" s="371">
        <f ca="1">IF(E22&lt;&gt;"",IF(TODAY()&lt;G22,IF(TODAY()&lt;F22,IF(TODAY()&lt;E22,IF(TODAY()&lt;D22,"Dev/Beta",D$8),E$8),F$8),G$8),IF(D22&lt;&gt;"",IF(TODAY()&gt;D22,D$8,""),""))</f>
      </c>
      <c r="I22" s="372"/>
      <c r="J22" s="373"/>
      <c r="K22" s="373"/>
      <c r="L22" s="373"/>
      <c r="M22" s="373" t="s">
        <v>27</v>
      </c>
      <c r="N22" s="373" t="s">
        <v>27</v>
      </c>
      <c r="O22" s="373" t="s">
        <v>27</v>
      </c>
      <c r="P22" s="373" t="s">
        <v>27</v>
      </c>
      <c r="Q22" s="373" t="s">
        <v>27</v>
      </c>
      <c r="R22" s="367"/>
    </row>
    <row r="23" spans="1:18" s="312" customFormat="1" ht="12.75" outlineLevel="1">
      <c r="A23" s="58"/>
      <c r="B23" s="339" t="s">
        <v>258</v>
      </c>
      <c r="C23" s="369"/>
      <c r="D23" s="370"/>
      <c r="E23" s="370"/>
      <c r="F23" s="370"/>
      <c r="G23" s="370"/>
      <c r="H23" s="371">
        <f aca="true" ca="1" t="shared" si="0" ref="H23:H30">IF(E23&lt;&gt;"",IF(TODAY()&lt;G23,IF(TODAY()&lt;F23,IF(TODAY()&lt;E23,IF(TODAY()&lt;D23,"Dev/Beta",D$8),E$8),F$8),G$8),IF(D23&lt;&gt;"",IF(TODAY()&gt;D23,D$8,""),""))</f>
      </c>
      <c r="I23" s="372"/>
      <c r="J23" s="373"/>
      <c r="K23" s="373"/>
      <c r="L23" s="373"/>
      <c r="M23" s="373" t="s">
        <v>27</v>
      </c>
      <c r="N23" s="373" t="s">
        <v>27</v>
      </c>
      <c r="O23" s="373" t="s">
        <v>27</v>
      </c>
      <c r="P23" s="373" t="s">
        <v>27</v>
      </c>
      <c r="Q23" s="373" t="s">
        <v>27</v>
      </c>
      <c r="R23" s="367"/>
    </row>
    <row r="24" spans="1:18" s="312" customFormat="1" ht="12.75" outlineLevel="1">
      <c r="A24" s="58"/>
      <c r="B24" s="339" t="s">
        <v>532</v>
      </c>
      <c r="C24" s="369"/>
      <c r="D24" s="370"/>
      <c r="E24" s="370"/>
      <c r="F24" s="370"/>
      <c r="G24" s="370"/>
      <c r="H24" s="371">
        <f ca="1" t="shared" si="0"/>
      </c>
      <c r="I24" s="372"/>
      <c r="J24" s="373"/>
      <c r="K24" s="373"/>
      <c r="L24" s="373"/>
      <c r="M24" s="373" t="s">
        <v>27</v>
      </c>
      <c r="N24" s="373" t="s">
        <v>27</v>
      </c>
      <c r="O24" s="373" t="s">
        <v>27</v>
      </c>
      <c r="P24" s="373" t="s">
        <v>27</v>
      </c>
      <c r="Q24" s="373" t="s">
        <v>27</v>
      </c>
      <c r="R24" s="367"/>
    </row>
    <row r="25" spans="1:18" s="312" customFormat="1" ht="12.75" outlineLevel="1">
      <c r="A25" s="58"/>
      <c r="B25" s="339" t="s">
        <v>533</v>
      </c>
      <c r="C25" s="369"/>
      <c r="D25" s="370"/>
      <c r="E25" s="370"/>
      <c r="F25" s="370"/>
      <c r="G25" s="370"/>
      <c r="H25" s="371">
        <f ca="1" t="shared" si="0"/>
      </c>
      <c r="I25" s="372"/>
      <c r="J25" s="373"/>
      <c r="K25" s="373" t="s">
        <v>536</v>
      </c>
      <c r="L25" s="373" t="s">
        <v>537</v>
      </c>
      <c r="M25" s="373" t="s">
        <v>537</v>
      </c>
      <c r="N25" s="373" t="s">
        <v>537</v>
      </c>
      <c r="O25" s="373" t="s">
        <v>537</v>
      </c>
      <c r="P25" s="373" t="s">
        <v>537</v>
      </c>
      <c r="Q25" s="373" t="s">
        <v>537</v>
      </c>
      <c r="R25" s="367"/>
    </row>
    <row r="26" spans="1:18" s="312" customFormat="1" ht="12.75" outlineLevel="1">
      <c r="A26" s="58"/>
      <c r="B26" s="339" t="s">
        <v>535</v>
      </c>
      <c r="C26" s="369"/>
      <c r="D26" s="370"/>
      <c r="E26" s="370"/>
      <c r="F26" s="370"/>
      <c r="G26" s="370"/>
      <c r="H26" s="371">
        <f ca="1" t="shared" si="0"/>
      </c>
      <c r="I26" s="372"/>
      <c r="J26" s="373"/>
      <c r="K26" s="373" t="s">
        <v>536</v>
      </c>
      <c r="L26" s="373" t="s">
        <v>537</v>
      </c>
      <c r="M26" s="373" t="s">
        <v>537</v>
      </c>
      <c r="N26" s="373" t="s">
        <v>537</v>
      </c>
      <c r="O26" s="373" t="s">
        <v>537</v>
      </c>
      <c r="P26" s="373" t="s">
        <v>537</v>
      </c>
      <c r="Q26" s="373" t="s">
        <v>537</v>
      </c>
      <c r="R26" s="367"/>
    </row>
    <row r="27" spans="1:18" s="312" customFormat="1" ht="12.75" outlineLevel="1">
      <c r="A27" s="58"/>
      <c r="B27" s="339" t="s">
        <v>534</v>
      </c>
      <c r="C27" s="369"/>
      <c r="D27" s="370"/>
      <c r="E27" s="370"/>
      <c r="F27" s="370"/>
      <c r="G27" s="370"/>
      <c r="H27" s="371">
        <f ca="1" t="shared" si="0"/>
      </c>
      <c r="I27" s="372"/>
      <c r="J27" s="373"/>
      <c r="K27" s="373" t="s">
        <v>536</v>
      </c>
      <c r="L27" s="373" t="s">
        <v>537</v>
      </c>
      <c r="M27" s="373" t="s">
        <v>537</v>
      </c>
      <c r="N27" s="373" t="s">
        <v>537</v>
      </c>
      <c r="O27" s="373" t="s">
        <v>537</v>
      </c>
      <c r="P27" s="373" t="s">
        <v>537</v>
      </c>
      <c r="Q27" s="373" t="s">
        <v>537</v>
      </c>
      <c r="R27" s="367"/>
    </row>
    <row r="28" spans="1:18" s="312" customFormat="1" ht="12.75" outlineLevel="1">
      <c r="A28" s="58"/>
      <c r="B28" s="339" t="s">
        <v>516</v>
      </c>
      <c r="C28" s="369"/>
      <c r="D28" s="370"/>
      <c r="E28" s="370"/>
      <c r="F28" s="370"/>
      <c r="G28" s="370"/>
      <c r="H28" s="371">
        <f ca="1" t="shared" si="0"/>
      </c>
      <c r="I28" s="372"/>
      <c r="J28" s="373"/>
      <c r="K28" s="380" t="s">
        <v>536</v>
      </c>
      <c r="L28" s="380" t="s">
        <v>537</v>
      </c>
      <c r="M28" s="380" t="s">
        <v>537</v>
      </c>
      <c r="N28" s="380" t="s">
        <v>537</v>
      </c>
      <c r="O28" s="380" t="s">
        <v>537</v>
      </c>
      <c r="P28" s="380" t="s">
        <v>537</v>
      </c>
      <c r="Q28" s="380" t="s">
        <v>537</v>
      </c>
      <c r="R28" s="367"/>
    </row>
    <row r="29" spans="1:18" s="312" customFormat="1" ht="12.75" outlineLevel="1">
      <c r="A29" s="58"/>
      <c r="B29" s="464" t="s">
        <v>633</v>
      </c>
      <c r="C29" s="369"/>
      <c r="D29" s="370"/>
      <c r="E29" s="370"/>
      <c r="F29" s="370"/>
      <c r="G29" s="370"/>
      <c r="H29" s="371"/>
      <c r="I29" s="372"/>
      <c r="J29" s="373"/>
      <c r="K29" s="380"/>
      <c r="L29" s="380"/>
      <c r="M29" s="380"/>
      <c r="N29" s="380" t="s">
        <v>537</v>
      </c>
      <c r="O29" s="463"/>
      <c r="P29" s="463" t="s">
        <v>537</v>
      </c>
      <c r="Q29" s="463" t="s">
        <v>537</v>
      </c>
      <c r="R29" s="367"/>
    </row>
    <row r="30" spans="1:18" s="312" customFormat="1" ht="3" customHeight="1" outlineLevel="1">
      <c r="A30" s="58"/>
      <c r="B30" s="316"/>
      <c r="C30" s="369"/>
      <c r="D30" s="370"/>
      <c r="E30" s="370"/>
      <c r="F30" s="370"/>
      <c r="G30" s="370"/>
      <c r="H30" s="371">
        <f ca="1" t="shared" si="0"/>
      </c>
      <c r="I30" s="372"/>
      <c r="J30" s="373"/>
      <c r="K30" s="373"/>
      <c r="L30" s="373"/>
      <c r="M30" s="373"/>
      <c r="N30" s="373"/>
      <c r="O30" s="373"/>
      <c r="P30" s="373"/>
      <c r="Q30" s="373"/>
      <c r="R30" s="367"/>
    </row>
    <row r="31" spans="1:18" s="312" customFormat="1" ht="5.25" customHeight="1">
      <c r="A31" s="59"/>
      <c r="B31" s="339"/>
      <c r="C31" s="337"/>
      <c r="D31" s="374"/>
      <c r="E31" s="374"/>
      <c r="F31" s="374"/>
      <c r="G31" s="374"/>
      <c r="H31" s="415"/>
      <c r="I31" s="376"/>
      <c r="J31" s="377"/>
      <c r="K31" s="377"/>
      <c r="L31" s="377"/>
      <c r="M31" s="377"/>
      <c r="N31" s="377"/>
      <c r="O31" s="377"/>
      <c r="P31" s="377"/>
      <c r="Q31" s="377"/>
      <c r="R31" s="367"/>
    </row>
    <row r="32" spans="1:18" s="312" customFormat="1" ht="12.75">
      <c r="A32" s="490" t="s">
        <v>611</v>
      </c>
      <c r="B32" s="361" t="s">
        <v>584</v>
      </c>
      <c r="C32" s="362"/>
      <c r="D32" s="363"/>
      <c r="E32" s="363"/>
      <c r="F32" s="363"/>
      <c r="G32" s="363"/>
      <c r="H32" s="378"/>
      <c r="I32" s="365"/>
      <c r="J32" s="366"/>
      <c r="K32" s="366"/>
      <c r="L32" s="366"/>
      <c r="M32" s="366"/>
      <c r="N32" s="366"/>
      <c r="O32" s="366"/>
      <c r="P32" s="366"/>
      <c r="Q32" s="366"/>
      <c r="R32" s="367"/>
    </row>
    <row r="33" spans="1:18" s="312" customFormat="1" ht="12.75">
      <c r="A33" s="491"/>
      <c r="B33" s="368" t="s">
        <v>118</v>
      </c>
      <c r="C33" s="362"/>
      <c r="D33" s="363"/>
      <c r="E33" s="363"/>
      <c r="F33" s="363"/>
      <c r="G33" s="363"/>
      <c r="H33" s="378"/>
      <c r="I33" s="365"/>
      <c r="J33" s="366"/>
      <c r="K33" s="366"/>
      <c r="L33" s="366"/>
      <c r="M33" s="366"/>
      <c r="N33" s="366"/>
      <c r="O33" s="366"/>
      <c r="P33" s="366"/>
      <c r="Q33" s="366"/>
      <c r="R33" s="367"/>
    </row>
    <row r="34" spans="1:18" s="312" customFormat="1" ht="12.75" outlineLevel="1">
      <c r="A34" s="58"/>
      <c r="B34" s="381" t="s">
        <v>612</v>
      </c>
      <c r="C34" s="369"/>
      <c r="D34" s="370">
        <f>IF('Avaya Product Lifecycle'!B86="","",'Avaya Product Lifecycle'!B86)</f>
        <v>40118</v>
      </c>
      <c r="E34" s="370">
        <f>IF('Avaya Product Lifecycle'!C86="","",'Avaya Product Lifecycle'!C86)</f>
        <v>40483</v>
      </c>
      <c r="F34" s="370">
        <f>IF('Avaya Product Lifecycle'!D86="","",'Avaya Product Lifecycle'!D86)</f>
        <v>40848</v>
      </c>
      <c r="G34" s="370">
        <f>IF('Avaya Product Lifecycle'!E86="","",'Avaya Product Lifecycle'!E86)</f>
        <v>40848</v>
      </c>
      <c r="H34" s="352" t="str">
        <f>IF('Avaya Product Lifecycle'!F86="","",'Avaya Product Lifecycle'!F86)</f>
        <v>NoSupport</v>
      </c>
      <c r="I34" s="372"/>
      <c r="J34" s="373"/>
      <c r="K34" s="373"/>
      <c r="L34" s="373"/>
      <c r="M34" s="382" t="s">
        <v>44</v>
      </c>
      <c r="N34" s="382" t="s">
        <v>44</v>
      </c>
      <c r="O34" s="382" t="s">
        <v>44</v>
      </c>
      <c r="P34" s="382" t="s">
        <v>44</v>
      </c>
      <c r="Q34" s="382" t="s">
        <v>44</v>
      </c>
      <c r="R34" s="367"/>
    </row>
    <row r="35" spans="1:18" s="312" customFormat="1" ht="12.75" outlineLevel="1">
      <c r="A35" s="58"/>
      <c r="B35" s="381" t="s">
        <v>613</v>
      </c>
      <c r="C35" s="369"/>
      <c r="D35" s="370">
        <f>IF('Avaya Product Lifecycle'!B87="","",'Avaya Product Lifecycle'!B87)</f>
        <v>40391</v>
      </c>
      <c r="E35" s="370">
        <f>IF('Avaya Product Lifecycle'!C87="","",'Avaya Product Lifecycle'!C87)</f>
        <v>40634</v>
      </c>
      <c r="F35" s="370">
        <f>IF('Avaya Product Lifecycle'!D87="","",'Avaya Product Lifecycle'!D87)</f>
        <v>41000</v>
      </c>
      <c r="G35" s="370">
        <f>IF('Avaya Product Lifecycle'!E87="","",'Avaya Product Lifecycle'!E87)</f>
        <v>41000</v>
      </c>
      <c r="H35" s="352" t="str">
        <f>IF('Avaya Product Lifecycle'!F87="","",'Avaya Product Lifecycle'!F87)</f>
        <v>NoSupport</v>
      </c>
      <c r="I35" s="372"/>
      <c r="J35" s="373"/>
      <c r="K35" s="373"/>
      <c r="L35" s="373"/>
      <c r="M35" s="382"/>
      <c r="N35" s="382"/>
      <c r="O35" s="373"/>
      <c r="P35" s="373"/>
      <c r="Q35" s="373"/>
      <c r="R35" s="367"/>
    </row>
    <row r="36" spans="1:18" s="312" customFormat="1" ht="12.75" outlineLevel="1">
      <c r="A36" s="58"/>
      <c r="B36" s="381" t="s">
        <v>614</v>
      </c>
      <c r="C36" s="369"/>
      <c r="D36" s="370">
        <f>IF('Avaya Product Lifecycle'!B88="","",'Avaya Product Lifecycle'!B88)</f>
        <v>40525</v>
      </c>
      <c r="E36" s="370">
        <f>IF('Avaya Product Lifecycle'!C88="","",'Avaya Product Lifecycle'!C88)</f>
      </c>
      <c r="F36" s="370">
        <f>IF('Avaya Product Lifecycle'!D88="","",'Avaya Product Lifecycle'!D88)</f>
      </c>
      <c r="G36" s="370">
        <f>IF('Avaya Product Lifecycle'!E88="","",'Avaya Product Lifecycle'!E88)</f>
      </c>
      <c r="H36" s="352" t="str">
        <f>IF('Avaya Product Lifecycle'!F88="","",'Avaya Product Lifecycle'!F88)</f>
        <v>Orderable</v>
      </c>
      <c r="I36" s="372"/>
      <c r="J36" s="373"/>
      <c r="K36" s="373"/>
      <c r="L36" s="373"/>
      <c r="M36" s="382" t="s">
        <v>26</v>
      </c>
      <c r="N36" s="382" t="s">
        <v>26</v>
      </c>
      <c r="O36" s="373" t="s">
        <v>26</v>
      </c>
      <c r="P36" s="373" t="s">
        <v>26</v>
      </c>
      <c r="Q36" s="373" t="s">
        <v>26</v>
      </c>
      <c r="R36" s="367"/>
    </row>
    <row r="37" spans="1:18" s="312" customFormat="1" ht="3" customHeight="1" outlineLevel="1">
      <c r="A37" s="58"/>
      <c r="B37" s="316"/>
      <c r="C37" s="369"/>
      <c r="D37" s="370"/>
      <c r="E37" s="370"/>
      <c r="F37" s="370"/>
      <c r="G37" s="370"/>
      <c r="H37" s="371">
        <f ca="1">IF(E37&lt;&gt;"",IF(TODAY()&lt;G37,IF(TODAY()&lt;F37,IF(TODAY()&lt;E37,IF(TODAY()&lt;D37,"Dev/Beta",D$8),E$8),F$8),G$8),IF(D37&lt;&gt;"",IF(TODAY()&gt;D37,D$8,""),""))</f>
      </c>
      <c r="I37" s="372"/>
      <c r="J37" s="373"/>
      <c r="K37" s="373"/>
      <c r="L37" s="373"/>
      <c r="M37" s="373"/>
      <c r="N37" s="373"/>
      <c r="O37" s="373"/>
      <c r="P37" s="373"/>
      <c r="Q37" s="373"/>
      <c r="R37" s="367"/>
    </row>
    <row r="38" spans="1:18" s="312" customFormat="1" ht="5.25" customHeight="1">
      <c r="A38" s="59"/>
      <c r="B38" s="339"/>
      <c r="C38" s="337"/>
      <c r="D38" s="374"/>
      <c r="E38" s="374"/>
      <c r="F38" s="374"/>
      <c r="G38" s="374"/>
      <c r="H38" s="415"/>
      <c r="I38" s="376"/>
      <c r="J38" s="377"/>
      <c r="K38" s="377"/>
      <c r="L38" s="377"/>
      <c r="M38" s="377"/>
      <c r="N38" s="377"/>
      <c r="O38" s="377"/>
      <c r="P38" s="377"/>
      <c r="Q38" s="377"/>
      <c r="R38" s="367"/>
    </row>
    <row r="39" spans="1:18" s="312" customFormat="1" ht="12.75">
      <c r="A39" s="490" t="s">
        <v>359</v>
      </c>
      <c r="B39" s="361" t="s">
        <v>584</v>
      </c>
      <c r="C39" s="362"/>
      <c r="D39" s="363"/>
      <c r="E39" s="363"/>
      <c r="F39" s="363"/>
      <c r="G39" s="363"/>
      <c r="H39" s="378"/>
      <c r="I39" s="365"/>
      <c r="J39" s="366"/>
      <c r="K39" s="366"/>
      <c r="L39" s="366"/>
      <c r="M39" s="366"/>
      <c r="N39" s="366"/>
      <c r="O39" s="366"/>
      <c r="P39" s="366"/>
      <c r="Q39" s="366"/>
      <c r="R39" s="367"/>
    </row>
    <row r="40" spans="1:18" s="312" customFormat="1" ht="12.75">
      <c r="A40" s="491"/>
      <c r="B40" s="368" t="s">
        <v>118</v>
      </c>
      <c r="C40" s="362"/>
      <c r="D40" s="363"/>
      <c r="E40" s="363"/>
      <c r="F40" s="363"/>
      <c r="G40" s="363"/>
      <c r="H40" s="378"/>
      <c r="I40" s="365"/>
      <c r="J40" s="366"/>
      <c r="K40" s="366"/>
      <c r="L40" s="366"/>
      <c r="M40" s="366"/>
      <c r="N40" s="366"/>
      <c r="O40" s="366"/>
      <c r="P40" s="366"/>
      <c r="Q40" s="366"/>
      <c r="R40" s="367"/>
    </row>
    <row r="41" spans="1:18" s="312" customFormat="1" ht="12.75" outlineLevel="1">
      <c r="A41" s="58"/>
      <c r="B41" s="339" t="s">
        <v>326</v>
      </c>
      <c r="C41" s="369"/>
      <c r="D41" s="370"/>
      <c r="E41" s="370"/>
      <c r="F41" s="370"/>
      <c r="G41" s="370"/>
      <c r="H41" s="371">
        <f ca="1">IF(E41&lt;&gt;"",IF(TODAY()&lt;G41,IF(TODAY()&lt;F41,IF(TODAY()&lt;E41,IF(TODAY()&lt;D41,"Dev/Beta",D$8),E$8),F$8),G$8),IF(D41&lt;&gt;"",IF(TODAY()&gt;D41,D$8,""),""))</f>
      </c>
      <c r="I41" s="372"/>
      <c r="J41" s="373"/>
      <c r="K41" s="373" t="s">
        <v>26</v>
      </c>
      <c r="L41" s="373"/>
      <c r="M41" s="373"/>
      <c r="N41" s="373"/>
      <c r="O41" s="373"/>
      <c r="P41" s="373"/>
      <c r="Q41" s="373"/>
      <c r="R41" s="367"/>
    </row>
    <row r="42" spans="1:18" s="312" customFormat="1" ht="12.75" outlineLevel="1">
      <c r="A42" s="58"/>
      <c r="B42" s="339" t="s">
        <v>315</v>
      </c>
      <c r="C42" s="369"/>
      <c r="D42" s="370"/>
      <c r="E42" s="370"/>
      <c r="F42" s="370"/>
      <c r="G42" s="370"/>
      <c r="H42" s="371">
        <f ca="1">IF(E42&lt;&gt;"",IF(TODAY()&lt;G42,IF(TODAY()&lt;F42,IF(TODAY()&lt;E42,IF(TODAY()&lt;D42,"Dev/Beta",D$8),E$8),F$8),G$8),IF(D42&lt;&gt;"",IF(TODAY()&gt;D42,D$8,""),""))</f>
      </c>
      <c r="I42" s="372"/>
      <c r="J42" s="373"/>
      <c r="K42" s="373" t="s">
        <v>26</v>
      </c>
      <c r="L42" s="373" t="s">
        <v>26</v>
      </c>
      <c r="M42" s="373" t="s">
        <v>26</v>
      </c>
      <c r="N42" s="373" t="s">
        <v>26</v>
      </c>
      <c r="O42" s="373"/>
      <c r="P42" s="373"/>
      <c r="Q42" s="373"/>
      <c r="R42" s="367"/>
    </row>
    <row r="43" spans="1:18" s="312" customFormat="1" ht="12.75" outlineLevel="1">
      <c r="A43" s="58"/>
      <c r="B43" s="339" t="str">
        <f>'Avaya Product Lifecycle'!A70</f>
        <v>ASM 1.1</v>
      </c>
      <c r="C43" s="369"/>
      <c r="D43" s="370">
        <f>IF('Avaya Product Lifecycle'!B70="","",'Avaya Product Lifecycle'!B70)</f>
        <v>39937</v>
      </c>
      <c r="E43" s="370">
        <f>IF('Avaya Product Lifecycle'!C70="","",'Avaya Product Lifecycle'!C70)</f>
        <v>40405</v>
      </c>
      <c r="F43" s="370">
        <f>IF('Avaya Product Lifecycle'!D70="","",'Avaya Product Lifecycle'!D70)</f>
        <v>40770</v>
      </c>
      <c r="G43" s="370">
        <f>IF('Avaya Product Lifecycle'!E70="","",'Avaya Product Lifecycle'!E70)</f>
        <v>40770</v>
      </c>
      <c r="H43" s="371" t="str">
        <f>IF('Avaya Product Lifecycle'!F70="","",'Avaya Product Lifecycle'!F70)</f>
        <v>NoSupport</v>
      </c>
      <c r="I43" s="372"/>
      <c r="J43" s="373"/>
      <c r="K43" s="373"/>
      <c r="L43" s="373" t="s">
        <v>26</v>
      </c>
      <c r="M43" s="373" t="s">
        <v>26</v>
      </c>
      <c r="N43" s="373" t="s">
        <v>26</v>
      </c>
      <c r="O43" s="373"/>
      <c r="P43" s="373"/>
      <c r="Q43" s="373"/>
      <c r="R43" s="367"/>
    </row>
    <row r="44" spans="1:18" s="312" customFormat="1" ht="12.75" outlineLevel="1">
      <c r="A44" s="58"/>
      <c r="B44" s="339" t="str">
        <f>'Avaya Product Lifecycle'!A71</f>
        <v>ASM 5.2</v>
      </c>
      <c r="C44" s="369"/>
      <c r="D44" s="370">
        <f>IF('Avaya Product Lifecycle'!B71="","",'Avaya Product Lifecycle'!B71)</f>
        <v>40126</v>
      </c>
      <c r="E44" s="370">
        <f>IF('Avaya Product Lifecycle'!C71="","",'Avaya Product Lifecycle'!C71)</f>
        <v>40405</v>
      </c>
      <c r="F44" s="370">
        <f>IF('Avaya Product Lifecycle'!D71="","",'Avaya Product Lifecycle'!D71)</f>
        <v>40770</v>
      </c>
      <c r="G44" s="370">
        <f>IF('Avaya Product Lifecycle'!E71="","",'Avaya Product Lifecycle'!E71)</f>
        <v>40770</v>
      </c>
      <c r="H44" s="371" t="str">
        <f>IF('Avaya Product Lifecycle'!F71="","",'Avaya Product Lifecycle'!F71)</f>
        <v>NoSupport</v>
      </c>
      <c r="I44" s="372"/>
      <c r="J44" s="373"/>
      <c r="K44" s="373"/>
      <c r="L44" s="373" t="s">
        <v>26</v>
      </c>
      <c r="M44" s="373" t="s">
        <v>26</v>
      </c>
      <c r="N44" s="373" t="s">
        <v>26</v>
      </c>
      <c r="O44" s="373" t="s">
        <v>26</v>
      </c>
      <c r="P44" s="373" t="s">
        <v>26</v>
      </c>
      <c r="Q44" s="373" t="s">
        <v>26</v>
      </c>
      <c r="R44" s="367"/>
    </row>
    <row r="45" spans="1:18" s="312" customFormat="1" ht="12.75" outlineLevel="1">
      <c r="A45" s="58"/>
      <c r="B45" s="339" t="str">
        <f>'Avaya Product Lifecycle'!A72</f>
        <v>ASM 6.0</v>
      </c>
      <c r="C45" s="369"/>
      <c r="D45" s="370">
        <f>IF('Avaya Product Lifecycle'!B72="","",'Avaya Product Lifecycle'!B72)</f>
        <v>40308</v>
      </c>
      <c r="E45" s="370">
        <f>IF('Avaya Product Lifecycle'!C72="","",'Avaya Product Lifecycle'!C72)</f>
      </c>
      <c r="F45" s="370">
        <f>IF('Avaya Product Lifecycle'!D72="","",'Avaya Product Lifecycle'!D72)</f>
      </c>
      <c r="G45" s="370">
        <f>IF('Avaya Product Lifecycle'!E72="","",'Avaya Product Lifecycle'!E72)</f>
      </c>
      <c r="H45" s="371" t="str">
        <f>IF('Avaya Product Lifecycle'!F72="","",'Avaya Product Lifecycle'!F72)</f>
        <v>Orderable</v>
      </c>
      <c r="I45" s="372"/>
      <c r="J45" s="373"/>
      <c r="K45" s="373"/>
      <c r="L45" s="373"/>
      <c r="M45" s="373" t="s">
        <v>26</v>
      </c>
      <c r="N45" s="373" t="s">
        <v>26</v>
      </c>
      <c r="O45" s="373" t="s">
        <v>26</v>
      </c>
      <c r="P45" s="373" t="s">
        <v>26</v>
      </c>
      <c r="Q45" s="373" t="s">
        <v>26</v>
      </c>
      <c r="R45" s="367"/>
    </row>
    <row r="46" spans="1:18" s="312" customFormat="1" ht="12.75" outlineLevel="1">
      <c r="A46" s="58"/>
      <c r="B46" s="339" t="str">
        <f>'Avaya Product Lifecycle'!A73</f>
        <v>ASM 6.1</v>
      </c>
      <c r="C46" s="369"/>
      <c r="D46" s="370">
        <f>IF('Avaya Product Lifecycle'!B74="","",'Avaya Product Lifecycle'!B74)</f>
        <v>41061</v>
      </c>
      <c r="E46" s="370">
        <f>IF('Avaya Product Lifecycle'!C74="","",'Avaya Product Lifecycle'!C74)</f>
      </c>
      <c r="F46" s="370">
        <f>IF('Avaya Product Lifecycle'!D74="","",'Avaya Product Lifecycle'!D74)</f>
      </c>
      <c r="G46" s="370">
        <f>IF('Avaya Product Lifecycle'!E74="","",'Avaya Product Lifecycle'!E74)</f>
      </c>
      <c r="H46" s="371" t="str">
        <f>IF('Avaya Product Lifecycle'!F73="","",'Avaya Product Lifecycle'!F73)</f>
        <v>Orderable</v>
      </c>
      <c r="I46" s="372"/>
      <c r="J46" s="373"/>
      <c r="K46" s="373"/>
      <c r="L46" s="373"/>
      <c r="M46" s="373" t="s">
        <v>26</v>
      </c>
      <c r="N46" s="373" t="s">
        <v>26</v>
      </c>
      <c r="O46" s="373" t="s">
        <v>26</v>
      </c>
      <c r="P46" s="373" t="s">
        <v>26</v>
      </c>
      <c r="Q46" s="373" t="s">
        <v>26</v>
      </c>
      <c r="R46" s="367"/>
    </row>
    <row r="47" spans="1:18" s="312" customFormat="1" ht="12.75" outlineLevel="1">
      <c r="A47" s="58"/>
      <c r="B47" s="339" t="str">
        <f>'Avaya Product Lifecycle'!A74</f>
        <v>ASM 6.2</v>
      </c>
      <c r="C47" s="369"/>
      <c r="D47" s="370">
        <f>IF('Avaya Product Lifecycle'!B75="","",'Avaya Product Lifecycle'!B75)</f>
      </c>
      <c r="E47" s="370">
        <f>IF('Avaya Product Lifecycle'!C75="","",'Avaya Product Lifecycle'!C75)</f>
      </c>
      <c r="F47" s="370">
        <f>IF('Avaya Product Lifecycle'!D75="","",'Avaya Product Lifecycle'!D75)</f>
      </c>
      <c r="G47" s="370">
        <f>IF('Avaya Product Lifecycle'!E75="","",'Avaya Product Lifecycle'!E75)</f>
      </c>
      <c r="H47" s="371" t="str">
        <f>IF('Avaya Product Lifecycle'!F74="","",'Avaya Product Lifecycle'!F74)</f>
        <v>Orderable</v>
      </c>
      <c r="I47" s="372"/>
      <c r="J47" s="373"/>
      <c r="K47" s="373"/>
      <c r="L47" s="373"/>
      <c r="M47" s="373"/>
      <c r="N47" s="373"/>
      <c r="O47" s="373"/>
      <c r="P47" s="373" t="s">
        <v>26</v>
      </c>
      <c r="Q47" s="373" t="s">
        <v>26</v>
      </c>
      <c r="R47" s="367"/>
    </row>
    <row r="48" spans="1:18" s="312" customFormat="1" ht="3" customHeight="1" outlineLevel="1">
      <c r="A48" s="58"/>
      <c r="B48" s="316"/>
      <c r="C48" s="369"/>
      <c r="D48" s="370"/>
      <c r="E48" s="370"/>
      <c r="F48" s="370"/>
      <c r="G48" s="370"/>
      <c r="H48" s="371">
        <f ca="1">IF(E48&lt;&gt;"",IF(TODAY()&lt;G48,IF(TODAY()&lt;F48,IF(TODAY()&lt;E48,IF(TODAY()&lt;D48,"Dev/Beta",D$8),E$8),F$8),G$8),IF(D48&lt;&gt;"",IF(TODAY()&gt;D48,D$8,""),""))</f>
      </c>
      <c r="I48" s="372"/>
      <c r="J48" s="373"/>
      <c r="K48" s="373"/>
      <c r="L48" s="373"/>
      <c r="M48" s="373"/>
      <c r="N48" s="373"/>
      <c r="O48" s="373"/>
      <c r="P48" s="373"/>
      <c r="Q48" s="373"/>
      <c r="R48" s="367"/>
    </row>
    <row r="49" spans="1:18" s="312" customFormat="1" ht="5.25" customHeight="1">
      <c r="A49" s="59"/>
      <c r="B49" s="339"/>
      <c r="C49" s="337"/>
      <c r="D49" s="374"/>
      <c r="E49" s="374"/>
      <c r="F49" s="374"/>
      <c r="G49" s="374"/>
      <c r="H49" s="415"/>
      <c r="I49" s="376"/>
      <c r="J49" s="377"/>
      <c r="K49" s="377"/>
      <c r="L49" s="377"/>
      <c r="M49" s="377"/>
      <c r="N49" s="377"/>
      <c r="O49" s="377"/>
      <c r="P49" s="377"/>
      <c r="Q49" s="377"/>
      <c r="R49" s="367"/>
    </row>
    <row r="50" spans="1:18" s="312" customFormat="1" ht="24.75" customHeight="1">
      <c r="A50" s="490" t="s">
        <v>586</v>
      </c>
      <c r="B50" s="361" t="s">
        <v>584</v>
      </c>
      <c r="C50" s="362"/>
      <c r="D50" s="363"/>
      <c r="E50" s="363"/>
      <c r="F50" s="363"/>
      <c r="G50" s="363"/>
      <c r="H50" s="378"/>
      <c r="I50" s="365"/>
      <c r="J50" s="366"/>
      <c r="K50" s="366"/>
      <c r="L50" s="366"/>
      <c r="M50" s="366" t="s">
        <v>587</v>
      </c>
      <c r="N50" s="366" t="s">
        <v>587</v>
      </c>
      <c r="O50" s="366" t="s">
        <v>588</v>
      </c>
      <c r="P50" s="395" t="s">
        <v>723</v>
      </c>
      <c r="Q50" s="395" t="s">
        <v>722</v>
      </c>
      <c r="R50" s="367"/>
    </row>
    <row r="51" spans="1:18" s="312" customFormat="1" ht="12.75">
      <c r="A51" s="491"/>
      <c r="B51" s="368" t="s">
        <v>118</v>
      </c>
      <c r="C51" s="362"/>
      <c r="D51" s="363"/>
      <c r="E51" s="363"/>
      <c r="F51" s="363"/>
      <c r="G51" s="363"/>
      <c r="H51" s="378"/>
      <c r="I51" s="365"/>
      <c r="J51" s="366"/>
      <c r="K51" s="366"/>
      <c r="L51" s="366"/>
      <c r="M51" s="366" t="s">
        <v>587</v>
      </c>
      <c r="N51" s="366" t="s">
        <v>587</v>
      </c>
      <c r="O51" s="366" t="s">
        <v>588</v>
      </c>
      <c r="P51" s="366" t="s">
        <v>648</v>
      </c>
      <c r="Q51" s="366" t="s">
        <v>721</v>
      </c>
      <c r="R51" s="367"/>
    </row>
    <row r="52" spans="1:18" s="312" customFormat="1" ht="12.75" outlineLevel="1">
      <c r="A52" s="58"/>
      <c r="B52" s="339" t="str">
        <f>IF('Avaya Product Lifecycle'!A80="","",'Avaya Product Lifecycle'!A80)</f>
        <v>POM 2.0</v>
      </c>
      <c r="C52" s="369"/>
      <c r="D52" s="370">
        <f>IF('Avaya Product Lifecycle'!B80="","",'Avaya Product Lifecycle'!B80)</f>
        <v>40340</v>
      </c>
      <c r="E52" s="370">
        <f>IF('Avaya Product Lifecycle'!C80="","",'Avaya Product Lifecycle'!C80)</f>
        <v>41092</v>
      </c>
      <c r="F52" s="370">
        <f>IF('Avaya Product Lifecycle'!D80="","",'Avaya Product Lifecycle'!D80)</f>
      </c>
      <c r="G52" s="370">
        <f>IF('Avaya Product Lifecycle'!E80="","",'Avaya Product Lifecycle'!E80)</f>
      </c>
      <c r="H52" s="371" t="str">
        <f>IF('Avaya Product Lifecycle'!F80="","",'Avaya Product Lifecycle'!F80)</f>
        <v>Orderable (adds)</v>
      </c>
      <c r="I52" s="372"/>
      <c r="J52" s="373"/>
      <c r="K52" s="373"/>
      <c r="L52" s="373"/>
      <c r="M52" s="373" t="s">
        <v>26</v>
      </c>
      <c r="N52" s="373" t="s">
        <v>26</v>
      </c>
      <c r="O52" s="373" t="s">
        <v>26</v>
      </c>
      <c r="P52" s="373" t="s">
        <v>26</v>
      </c>
      <c r="Q52" s="373" t="s">
        <v>26</v>
      </c>
      <c r="R52" s="367"/>
    </row>
    <row r="53" spans="1:18" s="312" customFormat="1" ht="12.75" outlineLevel="1">
      <c r="A53" s="58"/>
      <c r="B53" s="339" t="str">
        <f>IF('Avaya Product Lifecycle'!A81="","",'Avaya Product Lifecycle'!A81)</f>
        <v>POM 2.5</v>
      </c>
      <c r="C53" s="369"/>
      <c r="D53" s="370">
        <f>IF('Avaya Product Lifecycle'!B81="","",'Avaya Product Lifecycle'!B81)</f>
        <v>41092</v>
      </c>
      <c r="E53" s="370">
        <f>IF('Avaya Product Lifecycle'!C81="","",'Avaya Product Lifecycle'!C81)</f>
      </c>
      <c r="F53" s="370">
        <f>IF('Avaya Product Lifecycle'!D81="","",'Avaya Product Lifecycle'!D81)</f>
      </c>
      <c r="G53" s="370">
        <f>IF('Avaya Product Lifecycle'!E81="","",'Avaya Product Lifecycle'!E81)</f>
      </c>
      <c r="H53" s="371" t="str">
        <f>IF('Avaya Product Lifecycle'!F81="","",'Avaya Product Lifecycle'!F81)</f>
        <v>Orderable</v>
      </c>
      <c r="I53" s="372"/>
      <c r="J53" s="373"/>
      <c r="K53" s="373"/>
      <c r="L53" s="373"/>
      <c r="M53" s="373"/>
      <c r="N53" s="373" t="s">
        <v>26</v>
      </c>
      <c r="O53" s="373"/>
      <c r="P53" s="373" t="s">
        <v>26</v>
      </c>
      <c r="Q53" s="373" t="s">
        <v>26</v>
      </c>
      <c r="R53" s="367"/>
    </row>
    <row r="54" spans="1:18" s="312" customFormat="1" ht="3" customHeight="1" outlineLevel="1">
      <c r="A54" s="58"/>
      <c r="B54" s="316"/>
      <c r="C54" s="369"/>
      <c r="D54" s="370"/>
      <c r="E54" s="370"/>
      <c r="F54" s="370"/>
      <c r="G54" s="370"/>
      <c r="H54" s="371">
        <f ca="1">IF(E54&lt;&gt;"",IF(TODAY()&lt;G54,IF(TODAY()&lt;F54,IF(TODAY()&lt;E54,IF(TODAY()&lt;D54,"Dev/Beta",D$8),E$8),F$8),G$8),IF(D54&lt;&gt;"",IF(TODAY()&gt;D54,D$8,""),""))</f>
      </c>
      <c r="I54" s="372"/>
      <c r="J54" s="373"/>
      <c r="K54" s="373"/>
      <c r="L54" s="373"/>
      <c r="M54" s="373"/>
      <c r="N54" s="373"/>
      <c r="O54" s="373"/>
      <c r="P54" s="373"/>
      <c r="Q54" s="373"/>
      <c r="R54" s="367"/>
    </row>
    <row r="55" spans="1:18" s="312" customFormat="1" ht="5.25" customHeight="1">
      <c r="A55" s="59"/>
      <c r="B55" s="339"/>
      <c r="C55" s="337"/>
      <c r="D55" s="374"/>
      <c r="E55" s="374"/>
      <c r="F55" s="374"/>
      <c r="G55" s="374"/>
      <c r="H55" s="415"/>
      <c r="I55" s="376"/>
      <c r="J55" s="377"/>
      <c r="K55" s="377"/>
      <c r="L55" s="377"/>
      <c r="M55" s="377"/>
      <c r="N55" s="377"/>
      <c r="O55" s="377"/>
      <c r="P55" s="377"/>
      <c r="Q55" s="377"/>
      <c r="R55" s="367"/>
    </row>
    <row r="56" spans="1:18" s="312" customFormat="1" ht="12.75">
      <c r="A56" s="490" t="s">
        <v>360</v>
      </c>
      <c r="B56" s="361" t="s">
        <v>584</v>
      </c>
      <c r="C56" s="362"/>
      <c r="D56" s="363"/>
      <c r="E56" s="363"/>
      <c r="F56" s="363"/>
      <c r="G56" s="363"/>
      <c r="H56" s="378"/>
      <c r="I56" s="365"/>
      <c r="J56" s="366"/>
      <c r="K56" s="366"/>
      <c r="L56" s="366"/>
      <c r="M56" s="366"/>
      <c r="N56" s="366"/>
      <c r="O56" s="366"/>
      <c r="P56" s="366"/>
      <c r="Q56" s="366"/>
      <c r="R56" s="367"/>
    </row>
    <row r="57" spans="1:18" s="312" customFormat="1" ht="12.75">
      <c r="A57" s="491"/>
      <c r="B57" s="368" t="s">
        <v>118</v>
      </c>
      <c r="C57" s="362"/>
      <c r="D57" s="363"/>
      <c r="E57" s="363"/>
      <c r="F57" s="363"/>
      <c r="G57" s="363"/>
      <c r="H57" s="378"/>
      <c r="I57" s="365"/>
      <c r="J57" s="366"/>
      <c r="K57" s="366"/>
      <c r="L57" s="366"/>
      <c r="M57" s="366"/>
      <c r="N57" s="366"/>
      <c r="O57" s="366"/>
      <c r="P57" s="366"/>
      <c r="Q57" s="366"/>
      <c r="R57" s="367"/>
    </row>
    <row r="58" spans="1:18" s="312" customFormat="1" ht="12.75" outlineLevel="1">
      <c r="A58" s="58"/>
      <c r="B58" s="339" t="str">
        <f>'Avaya Product Lifecycle'!A40</f>
        <v>PC 3.0</v>
      </c>
      <c r="C58" s="369"/>
      <c r="D58" s="370">
        <f>IF('Avaya Product Lifecycle'!B40="","",'Avaya Product Lifecycle'!B40)</f>
        <v>38628</v>
      </c>
      <c r="E58" s="370">
        <f>IF('Avaya Product Lifecycle'!C40="","",'Avaya Product Lifecycle'!C40)</f>
        <v>39568</v>
      </c>
      <c r="F58" s="370">
        <f>IF('Avaya Product Lifecycle'!D40="","",'Avaya Product Lifecycle'!D40)</f>
        <v>39568</v>
      </c>
      <c r="G58" s="370">
        <f>IF('Avaya Product Lifecycle'!E40="","",'Avaya Product Lifecycle'!E40)</f>
        <v>40117</v>
      </c>
      <c r="H58" s="371" t="str">
        <f>IF('Avaya Product Lifecycle'!F40="","",'Avaya Product Lifecycle'!F40)</f>
        <v>NoSupport</v>
      </c>
      <c r="I58" s="372"/>
      <c r="J58" s="373"/>
      <c r="K58" s="373"/>
      <c r="L58" s="373"/>
      <c r="M58" s="373"/>
      <c r="N58" s="373"/>
      <c r="O58" s="373"/>
      <c r="P58" s="373"/>
      <c r="Q58" s="373"/>
      <c r="R58" s="367"/>
    </row>
    <row r="59" spans="1:18" s="312" customFormat="1" ht="12.75" outlineLevel="1">
      <c r="A59" s="58"/>
      <c r="B59" s="339" t="str">
        <f>'Avaya Product Lifecycle'!A41</f>
        <v>PC 4.0</v>
      </c>
      <c r="C59" s="369"/>
      <c r="D59" s="370">
        <f>IF('Avaya Product Lifecycle'!B41="","",'Avaya Product Lifecycle'!B41)</f>
        <v>39419</v>
      </c>
      <c r="E59" s="370">
        <f>IF('Avaya Product Lifecycle'!C41="","",'Avaya Product Lifecycle'!C41)</f>
        <v>39846</v>
      </c>
      <c r="F59" s="370">
        <f>IF('Avaya Product Lifecycle'!D41="","",'Avaya Product Lifecycle'!D41)</f>
        <v>39846</v>
      </c>
      <c r="G59" s="370">
        <f>IF('Avaya Product Lifecycle'!E41="","",'Avaya Product Lifecycle'!E41)</f>
        <v>40211</v>
      </c>
      <c r="H59" s="371" t="str">
        <f>IF('Avaya Product Lifecycle'!F41="","",'Avaya Product Lifecycle'!F41)</f>
        <v>NoSupport</v>
      </c>
      <c r="I59" s="372"/>
      <c r="J59" s="373"/>
      <c r="K59" s="373" t="s">
        <v>26</v>
      </c>
      <c r="L59" s="373" t="s">
        <v>26</v>
      </c>
      <c r="M59" s="373"/>
      <c r="N59" s="373"/>
      <c r="O59" s="373"/>
      <c r="P59" s="373"/>
      <c r="Q59" s="373"/>
      <c r="R59" s="367"/>
    </row>
    <row r="60" spans="1:18" s="312" customFormat="1" ht="12.75" outlineLevel="1">
      <c r="A60" s="58"/>
      <c r="B60" s="339" t="str">
        <f>'Avaya Product Lifecycle'!A42</f>
        <v>PC 4.1</v>
      </c>
      <c r="C60" s="369"/>
      <c r="D60" s="370">
        <f>IF('Avaya Product Lifecycle'!B42="","",'Avaya Product Lifecycle'!B42)</f>
        <v>39923</v>
      </c>
      <c r="E60" s="370">
        <f>IF('Avaya Product Lifecycle'!C42="","",'Avaya Product Lifecycle'!C42)</f>
        <v>40161</v>
      </c>
      <c r="F60" s="370">
        <f>IF('Avaya Product Lifecycle'!D42="","",'Avaya Product Lifecycle'!D42)</f>
        <v>41244</v>
      </c>
      <c r="G60" s="370">
        <f>IF('Avaya Product Lifecycle'!E42="","",'Avaya Product Lifecycle'!E42)</f>
        <v>41244</v>
      </c>
      <c r="H60" s="371" t="str">
        <f>IF('Avaya Product Lifecycle'!F42="","",'Avaya Product Lifecycle'!F42)</f>
        <v>NoSupport</v>
      </c>
      <c r="I60" s="372"/>
      <c r="J60" s="373"/>
      <c r="K60" s="373"/>
      <c r="L60" s="383" t="s">
        <v>26</v>
      </c>
      <c r="M60" s="373" t="s">
        <v>26</v>
      </c>
      <c r="N60" s="373" t="s">
        <v>26</v>
      </c>
      <c r="O60" s="373" t="s">
        <v>26</v>
      </c>
      <c r="P60" s="373" t="s">
        <v>26</v>
      </c>
      <c r="Q60" s="373" t="s">
        <v>26</v>
      </c>
      <c r="R60" s="367"/>
    </row>
    <row r="61" spans="1:18" s="312" customFormat="1" ht="12.75" outlineLevel="1">
      <c r="A61" s="58"/>
      <c r="B61" s="339" t="str">
        <f>'Avaya Product Lifecycle'!A43</f>
        <v>PC 4.2</v>
      </c>
      <c r="C61" s="369"/>
      <c r="D61" s="370">
        <f>IF('Avaya Product Lifecycle'!B43="","",'Avaya Product Lifecycle'!B43)</f>
        <v>40301</v>
      </c>
      <c r="E61" s="370">
        <f>IF('Avaya Product Lifecycle'!C43="","",'Avaya Product Lifecycle'!C43)</f>
        <v>40756</v>
      </c>
      <c r="F61" s="370">
        <f>IF('Avaya Product Lifecycle'!D43="","",'Avaya Product Lifecycle'!D43)</f>
        <v>41428</v>
      </c>
      <c r="G61" s="370">
        <f>IF('Avaya Product Lifecycle'!E43="","",'Avaya Product Lifecycle'!E43)</f>
        <v>41428</v>
      </c>
      <c r="H61" s="371" t="str">
        <f>IF('Avaya Product Lifecycle'!F43="","",'Avaya Product Lifecycle'!F43)</f>
        <v>NoSupport</v>
      </c>
      <c r="I61" s="372"/>
      <c r="J61" s="373"/>
      <c r="K61" s="373"/>
      <c r="L61" s="373"/>
      <c r="M61" s="373" t="s">
        <v>26</v>
      </c>
      <c r="N61" s="373" t="s">
        <v>26</v>
      </c>
      <c r="O61" s="373" t="s">
        <v>26</v>
      </c>
      <c r="P61" s="373" t="s">
        <v>26</v>
      </c>
      <c r="Q61" s="373" t="s">
        <v>26</v>
      </c>
      <c r="R61" s="367"/>
    </row>
    <row r="62" spans="1:18" s="312" customFormat="1" ht="12.75" outlineLevel="1">
      <c r="A62" s="58"/>
      <c r="B62" s="339" t="str">
        <f>'Avaya Product Lifecycle'!A44</f>
        <v>PC 5.0</v>
      </c>
      <c r="C62" s="369"/>
      <c r="D62" s="370">
        <f>IF('Avaya Product Lifecycle'!B44="","",'Avaya Product Lifecycle'!B44)</f>
        <v>40647</v>
      </c>
      <c r="E62" s="370">
        <f>IF('Avaya Product Lifecycle'!C44="","",'Avaya Product Lifecycle'!C44)</f>
      </c>
      <c r="F62" s="370">
        <f>IF('Avaya Product Lifecycle'!D44="","",'Avaya Product Lifecycle'!D44)</f>
      </c>
      <c r="G62" s="370">
        <f>IF('Avaya Product Lifecycle'!E44="","",'Avaya Product Lifecycle'!E44)</f>
      </c>
      <c r="H62" s="371" t="str">
        <f>IF('Avaya Product Lifecycle'!F44="","",'Avaya Product Lifecycle'!F44)</f>
        <v>Orderable</v>
      </c>
      <c r="I62" s="372"/>
      <c r="J62" s="373"/>
      <c r="K62" s="373"/>
      <c r="L62" s="373"/>
      <c r="M62" s="373"/>
      <c r="N62" s="373"/>
      <c r="O62" s="373" t="s">
        <v>27</v>
      </c>
      <c r="P62" s="373" t="s">
        <v>27</v>
      </c>
      <c r="Q62" s="373" t="s">
        <v>27</v>
      </c>
      <c r="R62" s="367"/>
    </row>
    <row r="63" spans="1:18" s="312" customFormat="1" ht="3" customHeight="1" outlineLevel="1">
      <c r="A63" s="58"/>
      <c r="B63" s="316"/>
      <c r="C63" s="369"/>
      <c r="D63" s="370"/>
      <c r="E63" s="370"/>
      <c r="F63" s="370"/>
      <c r="G63" s="370"/>
      <c r="H63" s="371">
        <f ca="1">IF(E63&lt;&gt;"",IF(TODAY()&lt;G63,IF(TODAY()&lt;F63,IF(TODAY()&lt;E63,IF(TODAY()&lt;D63,"Dev/Beta",D$8),E$8),F$8),G$8),IF(D63&lt;&gt;"",IF(TODAY()&gt;D63,D$8,""),""))</f>
      </c>
      <c r="I63" s="372"/>
      <c r="J63" s="373"/>
      <c r="K63" s="373"/>
      <c r="L63" s="373"/>
      <c r="M63" s="373"/>
      <c r="N63" s="373"/>
      <c r="O63" s="373"/>
      <c r="P63" s="373"/>
      <c r="Q63" s="373"/>
      <c r="R63" s="367"/>
    </row>
    <row r="64" spans="1:18" s="312" customFormat="1" ht="5.25" customHeight="1">
      <c r="A64" s="59"/>
      <c r="B64" s="339"/>
      <c r="C64" s="337"/>
      <c r="D64" s="374"/>
      <c r="E64" s="374"/>
      <c r="F64" s="374"/>
      <c r="G64" s="374"/>
      <c r="H64" s="415"/>
      <c r="I64" s="376"/>
      <c r="J64" s="377"/>
      <c r="K64" s="377"/>
      <c r="L64" s="377"/>
      <c r="M64" s="377"/>
      <c r="N64" s="377"/>
      <c r="O64" s="377"/>
      <c r="P64" s="377"/>
      <c r="Q64" s="377"/>
      <c r="R64" s="367"/>
    </row>
    <row r="65" spans="1:18" s="312" customFormat="1" ht="12.75">
      <c r="A65" s="384" t="s">
        <v>398</v>
      </c>
      <c r="B65" s="368"/>
      <c r="C65" s="362"/>
      <c r="D65" s="363"/>
      <c r="E65" s="363"/>
      <c r="F65" s="363"/>
      <c r="G65" s="363"/>
      <c r="H65" s="378"/>
      <c r="I65" s="365"/>
      <c r="J65" s="366"/>
      <c r="K65" s="366"/>
      <c r="L65" s="366"/>
      <c r="M65" s="366"/>
      <c r="N65" s="366"/>
      <c r="O65" s="366"/>
      <c r="P65" s="366"/>
      <c r="Q65" s="366"/>
      <c r="R65" s="385"/>
    </row>
    <row r="66" spans="1:18" s="312" customFormat="1" ht="12.75">
      <c r="A66" s="147" t="s">
        <v>397</v>
      </c>
      <c r="B66" s="368"/>
      <c r="C66" s="362"/>
      <c r="D66" s="363"/>
      <c r="E66" s="363"/>
      <c r="F66" s="363"/>
      <c r="G66" s="363"/>
      <c r="H66" s="378"/>
      <c r="I66" s="365"/>
      <c r="J66" s="366"/>
      <c r="K66" s="366"/>
      <c r="L66" s="366"/>
      <c r="M66" s="366"/>
      <c r="N66" s="366"/>
      <c r="O66" s="366"/>
      <c r="P66" s="366"/>
      <c r="Q66" s="366"/>
      <c r="R66" s="385"/>
    </row>
    <row r="67" spans="1:18" s="312" customFormat="1" ht="5.25" customHeight="1">
      <c r="A67" s="59"/>
      <c r="B67" s="339"/>
      <c r="C67" s="337"/>
      <c r="D67" s="374"/>
      <c r="E67" s="374"/>
      <c r="F67" s="374"/>
      <c r="G67" s="374"/>
      <c r="H67" s="415"/>
      <c r="I67" s="376"/>
      <c r="J67" s="377"/>
      <c r="K67" s="377"/>
      <c r="L67" s="377"/>
      <c r="M67" s="377"/>
      <c r="N67" s="377"/>
      <c r="O67" s="377"/>
      <c r="P67" s="377"/>
      <c r="Q67" s="377"/>
      <c r="R67" s="367"/>
    </row>
    <row r="68" spans="1:18" s="312" customFormat="1" ht="12.75">
      <c r="A68" s="490" t="s">
        <v>562</v>
      </c>
      <c r="B68" s="361" t="s">
        <v>584</v>
      </c>
      <c r="C68" s="362"/>
      <c r="D68" s="363"/>
      <c r="E68" s="363"/>
      <c r="F68" s="363"/>
      <c r="G68" s="363"/>
      <c r="H68" s="378"/>
      <c r="I68" s="365"/>
      <c r="J68" s="366"/>
      <c r="K68" s="366"/>
      <c r="L68" s="366"/>
      <c r="M68" s="366"/>
      <c r="N68" s="366"/>
      <c r="O68" s="366"/>
      <c r="P68" s="366"/>
      <c r="Q68" s="366"/>
      <c r="R68" s="367"/>
    </row>
    <row r="69" spans="1:18" s="312" customFormat="1" ht="12.75">
      <c r="A69" s="491"/>
      <c r="B69" s="368" t="s">
        <v>118</v>
      </c>
      <c r="C69" s="362"/>
      <c r="D69" s="363"/>
      <c r="E69" s="363"/>
      <c r="F69" s="363"/>
      <c r="G69" s="363"/>
      <c r="H69" s="378"/>
      <c r="I69" s="365"/>
      <c r="J69" s="366"/>
      <c r="K69" s="366"/>
      <c r="L69" s="366"/>
      <c r="M69" s="366"/>
      <c r="N69" s="366"/>
      <c r="O69" s="366"/>
      <c r="P69" s="366"/>
      <c r="Q69" s="366"/>
      <c r="R69" s="367"/>
    </row>
    <row r="70" spans="1:18" s="312" customFormat="1" ht="12.75" outlineLevel="1">
      <c r="A70" s="58"/>
      <c r="B70" s="339" t="str">
        <f>IF('Avaya Product Lifecycle'!A76="","",'Avaya Product Lifecycle'!A76)</f>
        <v>AACC 6.1</v>
      </c>
      <c r="C70" s="369"/>
      <c r="D70" s="370">
        <f>IF('Avaya Product Lifecycle'!B76="","",'Avaya Product Lifecycle'!B76)</f>
      </c>
      <c r="E70" s="370">
        <f>IF('Avaya Product Lifecycle'!C76="","",'Avaya Product Lifecycle'!C76)</f>
      </c>
      <c r="F70" s="370">
        <f>IF('Avaya Product Lifecycle'!D76="","",'Avaya Product Lifecycle'!D76)</f>
      </c>
      <c r="G70" s="370">
        <f>IF('Avaya Product Lifecycle'!E76="","",'Avaya Product Lifecycle'!E76)</f>
      </c>
      <c r="H70" s="371">
        <f>IF('Avaya Product Lifecycle'!F76="","",'Avaya Product Lifecycle'!F76)</f>
      </c>
      <c r="I70" s="372"/>
      <c r="J70" s="373"/>
      <c r="K70" s="373"/>
      <c r="L70" s="373"/>
      <c r="M70" s="373" t="s">
        <v>26</v>
      </c>
      <c r="N70" s="373" t="s">
        <v>26</v>
      </c>
      <c r="O70" s="373"/>
      <c r="P70" s="373"/>
      <c r="Q70" s="373"/>
      <c r="R70" s="367"/>
    </row>
    <row r="71" spans="1:18" s="312" customFormat="1" ht="12.75" outlineLevel="1">
      <c r="A71" s="58"/>
      <c r="B71" s="339" t="str">
        <f>IF('Avaya Product Lifecycle'!A77="","",'Avaya Product Lifecycle'!A77)</f>
        <v>AACC 6.2</v>
      </c>
      <c r="C71" s="369"/>
      <c r="D71" s="370">
        <f>IF('Avaya Product Lifecycle'!B77="","",'Avaya Product Lifecycle'!B77)</f>
        <v>40707</v>
      </c>
      <c r="E71" s="370">
        <f>IF('Avaya Product Lifecycle'!C77="","",'Avaya Product Lifecycle'!C77)</f>
      </c>
      <c r="F71" s="370">
        <f>IF('Avaya Product Lifecycle'!D77="","",'Avaya Product Lifecycle'!D77)</f>
      </c>
      <c r="G71" s="370">
        <f>IF('Avaya Product Lifecycle'!E77="","",'Avaya Product Lifecycle'!E77)</f>
      </c>
      <c r="H71" s="371" t="str">
        <f>IF('Avaya Product Lifecycle'!F77="","",'Avaya Product Lifecycle'!F77)</f>
        <v>Orderable</v>
      </c>
      <c r="I71" s="372"/>
      <c r="J71" s="373"/>
      <c r="K71" s="373"/>
      <c r="L71" s="373"/>
      <c r="M71" s="373"/>
      <c r="N71" s="373"/>
      <c r="O71" s="373" t="s">
        <v>26</v>
      </c>
      <c r="P71" s="373" t="s">
        <v>26</v>
      </c>
      <c r="Q71" s="373" t="s">
        <v>26</v>
      </c>
      <c r="R71" s="367"/>
    </row>
    <row r="72" spans="1:18" s="312" customFormat="1" ht="12.75" outlineLevel="1">
      <c r="A72" s="58"/>
      <c r="B72" s="339" t="str">
        <f>IF('Avaya Product Lifecycle'!A78="","",'Avaya Product Lifecycle'!A78)</f>
        <v>AACC 6.3</v>
      </c>
      <c r="C72" s="369"/>
      <c r="D72" s="370"/>
      <c r="E72" s="370"/>
      <c r="F72" s="370"/>
      <c r="G72" s="370"/>
      <c r="H72" s="371"/>
      <c r="I72" s="372"/>
      <c r="J72" s="373"/>
      <c r="K72" s="373"/>
      <c r="L72" s="373"/>
      <c r="M72" s="373"/>
      <c r="N72" s="373"/>
      <c r="O72" s="373"/>
      <c r="P72" s="373"/>
      <c r="Q72" s="373"/>
      <c r="R72" s="367"/>
    </row>
    <row r="73" spans="1:18" s="312" customFormat="1" ht="3" customHeight="1" outlineLevel="1">
      <c r="A73" s="58"/>
      <c r="B73" s="316"/>
      <c r="C73" s="369"/>
      <c r="D73" s="370"/>
      <c r="E73" s="370"/>
      <c r="F73" s="370"/>
      <c r="G73" s="370"/>
      <c r="H73" s="371">
        <f ca="1">IF(E73&lt;&gt;"",IF(TODAY()&lt;G73,IF(TODAY()&lt;F73,IF(TODAY()&lt;E73,IF(TODAY()&lt;D73,"Dev/Beta",D$8),E$8),F$8),G$8),IF(D73&lt;&gt;"",IF(TODAY()&gt;D73,D$8,""),""))</f>
      </c>
      <c r="I73" s="372"/>
      <c r="J73" s="373"/>
      <c r="K73" s="373"/>
      <c r="L73" s="373"/>
      <c r="M73" s="373"/>
      <c r="N73" s="373"/>
      <c r="O73" s="373"/>
      <c r="P73" s="373"/>
      <c r="Q73" s="373"/>
      <c r="R73" s="367"/>
    </row>
    <row r="74" spans="1:18" s="312" customFormat="1" ht="5.25" customHeight="1">
      <c r="A74" s="59"/>
      <c r="B74" s="339"/>
      <c r="C74" s="337"/>
      <c r="D74" s="374"/>
      <c r="E74" s="374"/>
      <c r="F74" s="374"/>
      <c r="G74" s="374"/>
      <c r="H74" s="415"/>
      <c r="I74" s="376"/>
      <c r="J74" s="377"/>
      <c r="K74" s="377"/>
      <c r="L74" s="377"/>
      <c r="M74" s="377"/>
      <c r="N74" s="377"/>
      <c r="O74" s="377"/>
      <c r="P74" s="377"/>
      <c r="Q74" s="377"/>
      <c r="R74" s="367"/>
    </row>
    <row r="75" spans="1:18" s="312" customFormat="1" ht="12.75">
      <c r="A75" s="490" t="s">
        <v>316</v>
      </c>
      <c r="B75" s="368" t="s">
        <v>314</v>
      </c>
      <c r="C75" s="362"/>
      <c r="D75" s="363"/>
      <c r="E75" s="363"/>
      <c r="F75" s="363"/>
      <c r="G75" s="363"/>
      <c r="H75" s="378"/>
      <c r="I75" s="365"/>
      <c r="J75" s="366"/>
      <c r="K75" s="366"/>
      <c r="L75" s="366"/>
      <c r="M75" s="366"/>
      <c r="N75" s="366"/>
      <c r="O75" s="366"/>
      <c r="P75" s="366"/>
      <c r="Q75" s="366"/>
      <c r="R75" s="367"/>
    </row>
    <row r="76" spans="1:18" s="312" customFormat="1" ht="12.75">
      <c r="A76" s="491"/>
      <c r="B76" s="368" t="s">
        <v>118</v>
      </c>
      <c r="C76" s="362"/>
      <c r="D76" s="363"/>
      <c r="E76" s="363"/>
      <c r="F76" s="363"/>
      <c r="G76" s="363"/>
      <c r="H76" s="378"/>
      <c r="I76" s="365"/>
      <c r="J76" s="366"/>
      <c r="K76" s="366"/>
      <c r="L76" s="366"/>
      <c r="M76" s="366"/>
      <c r="N76" s="366"/>
      <c r="O76" s="366"/>
      <c r="P76" s="366"/>
      <c r="Q76" s="366"/>
      <c r="R76" s="367"/>
    </row>
    <row r="77" spans="1:18" s="312" customFormat="1" ht="12.75" outlineLevel="1">
      <c r="A77" s="58"/>
      <c r="B77" s="339" t="str">
        <f>IF('Avaya Product Lifecycle'!A68="","",'Avaya Product Lifecycle'!A68)</f>
        <v>CCE 5.0</v>
      </c>
      <c r="C77" s="369"/>
      <c r="D77" s="370">
        <f>IF('Avaya Product Lifecycle'!B68="","",'Avaya Product Lifecycle'!B68)</f>
      </c>
      <c r="E77" s="370">
        <f>IF('Avaya Product Lifecycle'!C68="","",'Avaya Product Lifecycle'!C68)</f>
        <v>40854</v>
      </c>
      <c r="F77" s="370">
        <f>IF('Avaya Product Lifecycle'!D68="","",'Avaya Product Lifecycle'!D68)</f>
        <v>41036</v>
      </c>
      <c r="G77" s="370">
        <f>IF('Avaya Product Lifecycle'!E68="","",'Avaya Product Lifecycle'!E68)</f>
        <v>41220</v>
      </c>
      <c r="H77" s="371" t="str">
        <f>IF('Avaya Product Lifecycle'!F68="","",'Avaya Product Lifecycle'!F68)</f>
        <v>NoSupport</v>
      </c>
      <c r="I77" s="372"/>
      <c r="J77" s="373"/>
      <c r="K77" s="373"/>
      <c r="L77" s="373"/>
      <c r="M77" s="373" t="s">
        <v>26</v>
      </c>
      <c r="N77" s="373" t="s">
        <v>26</v>
      </c>
      <c r="O77" s="373"/>
      <c r="P77" s="373"/>
      <c r="Q77" s="373"/>
      <c r="R77" s="367"/>
    </row>
    <row r="78" spans="1:18" s="312" customFormat="1" ht="12.75" outlineLevel="1">
      <c r="A78" s="58"/>
      <c r="B78" s="339"/>
      <c r="C78" s="369"/>
      <c r="D78" s="370"/>
      <c r="E78" s="370"/>
      <c r="F78" s="370"/>
      <c r="G78" s="370"/>
      <c r="H78" s="371"/>
      <c r="I78" s="372"/>
      <c r="J78" s="373"/>
      <c r="K78" s="373"/>
      <c r="L78" s="373"/>
      <c r="M78" s="373"/>
      <c r="N78" s="373"/>
      <c r="O78" s="373"/>
      <c r="P78" s="373"/>
      <c r="Q78" s="373"/>
      <c r="R78" s="367"/>
    </row>
    <row r="79" spans="1:18" s="312" customFormat="1" ht="3" customHeight="1" outlineLevel="1">
      <c r="A79" s="58"/>
      <c r="B79" s="316"/>
      <c r="C79" s="369"/>
      <c r="D79" s="370"/>
      <c r="E79" s="370"/>
      <c r="F79" s="370"/>
      <c r="G79" s="370"/>
      <c r="H79" s="371">
        <f ca="1">IF(E79&lt;&gt;"",IF(TODAY()&lt;G79,IF(TODAY()&lt;F79,IF(TODAY()&lt;E79,IF(TODAY()&lt;D79,"Dev/Beta",D$8),E$8),F$8),G$8),IF(D79&lt;&gt;"",IF(TODAY()&gt;D79,D$8,""),""))</f>
      </c>
      <c r="I79" s="372"/>
      <c r="J79" s="373"/>
      <c r="K79" s="373"/>
      <c r="L79" s="373"/>
      <c r="M79" s="373"/>
      <c r="N79" s="373"/>
      <c r="O79" s="373"/>
      <c r="P79" s="373"/>
      <c r="Q79" s="373"/>
      <c r="R79" s="367"/>
    </row>
    <row r="80" spans="1:18" s="312" customFormat="1" ht="5.25" customHeight="1">
      <c r="A80" s="59"/>
      <c r="B80" s="339"/>
      <c r="C80" s="337"/>
      <c r="D80" s="374"/>
      <c r="E80" s="374"/>
      <c r="F80" s="374"/>
      <c r="G80" s="374"/>
      <c r="H80" s="415"/>
      <c r="I80" s="376"/>
      <c r="J80" s="377"/>
      <c r="K80" s="377"/>
      <c r="L80" s="377"/>
      <c r="M80" s="377"/>
      <c r="N80" s="377"/>
      <c r="O80" s="377"/>
      <c r="P80" s="377"/>
      <c r="Q80" s="377"/>
      <c r="R80" s="367"/>
    </row>
    <row r="81" spans="1:18" s="312" customFormat="1" ht="12.75">
      <c r="A81" s="498" t="s">
        <v>524</v>
      </c>
      <c r="B81" s="361" t="s">
        <v>584</v>
      </c>
      <c r="C81" s="362"/>
      <c r="D81" s="363"/>
      <c r="E81" s="363"/>
      <c r="F81" s="363"/>
      <c r="G81" s="363"/>
      <c r="H81" s="378"/>
      <c r="I81" s="365"/>
      <c r="J81" s="366"/>
      <c r="K81" s="366"/>
      <c r="L81" s="366"/>
      <c r="M81" s="366"/>
      <c r="N81" s="366"/>
      <c r="O81" s="366"/>
      <c r="P81" s="366"/>
      <c r="Q81" s="366"/>
      <c r="R81" s="367"/>
    </row>
    <row r="82" spans="1:18" s="312" customFormat="1" ht="12.75">
      <c r="A82" s="491"/>
      <c r="B82" s="368" t="s">
        <v>118</v>
      </c>
      <c r="C82" s="362"/>
      <c r="D82" s="363"/>
      <c r="E82" s="363"/>
      <c r="F82" s="363"/>
      <c r="G82" s="363"/>
      <c r="H82" s="378"/>
      <c r="I82" s="365"/>
      <c r="J82" s="366"/>
      <c r="K82" s="366"/>
      <c r="L82" s="366"/>
      <c r="M82" s="366"/>
      <c r="N82" s="366"/>
      <c r="O82" s="366"/>
      <c r="P82" s="366"/>
      <c r="Q82" s="366"/>
      <c r="R82" s="367"/>
    </row>
    <row r="83" spans="1:18" s="312" customFormat="1" ht="12.75" outlineLevel="1">
      <c r="A83" s="58"/>
      <c r="B83" s="339" t="str">
        <f>IF('Avaya Product Lifecycle'!A60="","",'Avaya Product Lifecycle'!A60)</f>
        <v>IQ 4.0</v>
      </c>
      <c r="C83" s="369"/>
      <c r="D83" s="370">
        <f>IF('Avaya Product Lifecycle'!B60="","",'Avaya Product Lifecycle'!B60)</f>
        <v>39342</v>
      </c>
      <c r="E83" s="370">
        <f>IF('Avaya Product Lifecycle'!C60="","",'Avaya Product Lifecycle'!C60)</f>
        <v>39482</v>
      </c>
      <c r="F83" s="370">
        <f>IF('Avaya Product Lifecycle'!D60="","",'Avaya Product Lifecycle'!D60)</f>
        <v>39664</v>
      </c>
      <c r="G83" s="370">
        <f>IF('Avaya Product Lifecycle'!E60="","",'Avaya Product Lifecycle'!E60)</f>
        <v>39664</v>
      </c>
      <c r="H83" s="371" t="str">
        <f>IF('Avaya Product Lifecycle'!F60="","",'Avaya Product Lifecycle'!F60)</f>
        <v>NoSupport</v>
      </c>
      <c r="I83" s="372"/>
      <c r="J83" s="373"/>
      <c r="K83" s="373"/>
      <c r="L83" s="373"/>
      <c r="M83" s="373"/>
      <c r="N83" s="373"/>
      <c r="O83" s="373"/>
      <c r="P83" s="373"/>
      <c r="Q83" s="373"/>
      <c r="R83" s="367"/>
    </row>
    <row r="84" spans="1:18" s="312" customFormat="1" ht="12.75" outlineLevel="1">
      <c r="A84" s="58"/>
      <c r="B84" s="339" t="str">
        <f>IF('Avaya Product Lifecycle'!A61="","",'Avaya Product Lifecycle'!A61)</f>
        <v>IQ 4.1</v>
      </c>
      <c r="C84" s="369"/>
      <c r="D84" s="370">
        <f>IF('Avaya Product Lifecycle'!B61="","",'Avaya Product Lifecycle'!B61)</f>
        <v>39482</v>
      </c>
      <c r="E84" s="370">
        <f>IF('Avaya Product Lifecycle'!C61="","",'Avaya Product Lifecycle'!C61)</f>
        <v>39664</v>
      </c>
      <c r="F84" s="370">
        <f>IF('Avaya Product Lifecycle'!D61="","",'Avaya Product Lifecycle'!D61)</f>
        <v>40029</v>
      </c>
      <c r="G84" s="370">
        <f>IF('Avaya Product Lifecycle'!E61="","",'Avaya Product Lifecycle'!E61)</f>
        <v>40029</v>
      </c>
      <c r="H84" s="371" t="str">
        <f>IF('Avaya Product Lifecycle'!F61="","",'Avaya Product Lifecycle'!F61)</f>
        <v>NoSupport</v>
      </c>
      <c r="I84" s="372"/>
      <c r="J84" s="373"/>
      <c r="K84" s="373"/>
      <c r="L84" s="373"/>
      <c r="M84" s="373"/>
      <c r="N84" s="373"/>
      <c r="O84" s="373"/>
      <c r="P84" s="373"/>
      <c r="Q84" s="373"/>
      <c r="R84" s="367"/>
    </row>
    <row r="85" spans="1:18" s="312" customFormat="1" ht="12.75" outlineLevel="1">
      <c r="A85" s="58"/>
      <c r="B85" s="339" t="str">
        <f>IF('Avaya Product Lifecycle'!A62="","",'Avaya Product Lifecycle'!A62)</f>
        <v>IQ 4.2</v>
      </c>
      <c r="C85" s="369"/>
      <c r="D85" s="370">
        <f>IF('Avaya Product Lifecycle'!B62="","",'Avaya Product Lifecycle'!B62)</f>
        <v>39664</v>
      </c>
      <c r="E85" s="370">
        <f>IF('Avaya Product Lifecycle'!C62="","",'Avaya Product Lifecycle'!C62)</f>
        <v>40118</v>
      </c>
      <c r="F85" s="370">
        <f>IF('Avaya Product Lifecycle'!D62="","",'Avaya Product Lifecycle'!D62)</f>
        <v>40483</v>
      </c>
      <c r="G85" s="370">
        <f>IF('Avaya Product Lifecycle'!E62="","",'Avaya Product Lifecycle'!E62)</f>
        <v>40483</v>
      </c>
      <c r="H85" s="371" t="str">
        <f>IF('Avaya Product Lifecycle'!F62="","",'Avaya Product Lifecycle'!F62)</f>
        <v>NoSupport</v>
      </c>
      <c r="I85" s="372"/>
      <c r="J85" s="373"/>
      <c r="K85" s="373"/>
      <c r="L85" s="373"/>
      <c r="M85" s="373"/>
      <c r="N85" s="373"/>
      <c r="O85" s="373"/>
      <c r="P85" s="373"/>
      <c r="Q85" s="373"/>
      <c r="R85" s="367"/>
    </row>
    <row r="86" spans="1:18" s="312" customFormat="1" ht="12.75" outlineLevel="1">
      <c r="A86" s="241"/>
      <c r="B86" s="386" t="s">
        <v>336</v>
      </c>
      <c r="C86" s="387"/>
      <c r="D86" s="370">
        <f>IF('Avaya Product Lifecycle'!B63="","",'Avaya Product Lifecycle'!B63)</f>
        <v>39965</v>
      </c>
      <c r="E86" s="370">
        <f>IF('Avaya Product Lifecycle'!C63="","",'Avaya Product Lifecycle'!C63)</f>
        <v>40373</v>
      </c>
      <c r="F86" s="370">
        <f>IF('Avaya Product Lifecycle'!D63="","",'Avaya Product Lifecycle'!D63)</f>
        <v>40678</v>
      </c>
      <c r="G86" s="370">
        <f>IF('Avaya Product Lifecycle'!E63="","",'Avaya Product Lifecycle'!E63)</f>
        <v>40862</v>
      </c>
      <c r="H86" s="371" t="str">
        <f>IF('Avaya Product Lifecycle'!F63="","",'Avaya Product Lifecycle'!F63)</f>
        <v>NoSupport</v>
      </c>
      <c r="I86" s="388"/>
      <c r="J86" s="389"/>
      <c r="K86" s="389"/>
      <c r="L86" s="389" t="s">
        <v>26</v>
      </c>
      <c r="M86" s="389" t="s">
        <v>26</v>
      </c>
      <c r="N86" s="389" t="s">
        <v>26</v>
      </c>
      <c r="O86" s="389"/>
      <c r="P86" s="389"/>
      <c r="Q86" s="389"/>
      <c r="R86" s="367"/>
    </row>
    <row r="87" spans="1:18" s="312" customFormat="1" ht="12.75" outlineLevel="1">
      <c r="A87" s="241"/>
      <c r="B87" s="386" t="s">
        <v>511</v>
      </c>
      <c r="C87" s="387"/>
      <c r="D87" s="370">
        <f>IF('Avaya Product Lifecycle'!B64="","",'Avaya Product Lifecycle'!B64)</f>
        <v>40360</v>
      </c>
      <c r="E87" s="370">
        <f>IF('Avaya Product Lifecycle'!C64="","",'Avaya Product Lifecycle'!C64)</f>
        <v>40742</v>
      </c>
      <c r="F87" s="370">
        <f>IF('Avaya Product Lifecycle'!D64="","",'Avaya Product Lifecycle'!D64)</f>
        <v>41108</v>
      </c>
      <c r="G87" s="370">
        <f>IF('Avaya Product Lifecycle'!E64="","",'Avaya Product Lifecycle'!E64)</f>
        <v>41108</v>
      </c>
      <c r="H87" s="371" t="str">
        <f>IF('Avaya Product Lifecycle'!F64="","",'Avaya Product Lifecycle'!F64)</f>
        <v>NoSupport</v>
      </c>
      <c r="I87" s="388"/>
      <c r="J87" s="389"/>
      <c r="K87" s="389"/>
      <c r="L87" s="389" t="s">
        <v>26</v>
      </c>
      <c r="M87" s="389" t="s">
        <v>26</v>
      </c>
      <c r="N87" s="389" t="s">
        <v>26</v>
      </c>
      <c r="O87" s="389"/>
      <c r="P87" s="389"/>
      <c r="Q87" s="389"/>
      <c r="R87" s="367"/>
    </row>
    <row r="88" spans="1:18" s="312" customFormat="1" ht="12.75" outlineLevel="1">
      <c r="A88" s="241"/>
      <c r="B88" s="386" t="s">
        <v>617</v>
      </c>
      <c r="C88" s="387"/>
      <c r="D88" s="370">
        <f>IF('Avaya Product Lifecycle'!B65="","",'Avaya Product Lifecycle'!B65)</f>
        <v>40742</v>
      </c>
      <c r="E88" s="370">
        <f>IF('Avaya Product Lifecycle'!C65="","",'Avaya Product Lifecycle'!C65)</f>
      </c>
      <c r="F88" s="370">
        <f>IF('Avaya Product Lifecycle'!D65="","",'Avaya Product Lifecycle'!D65)</f>
      </c>
      <c r="G88" s="370">
        <f>IF('Avaya Product Lifecycle'!E65="","",'Avaya Product Lifecycle'!E65)</f>
      </c>
      <c r="H88" s="371" t="str">
        <f>IF('Avaya Product Lifecycle'!F65="","",'Avaya Product Lifecycle'!F65)</f>
        <v>Orderable</v>
      </c>
      <c r="I88" s="388"/>
      <c r="J88" s="389"/>
      <c r="K88" s="389"/>
      <c r="L88" s="389" t="s">
        <v>26</v>
      </c>
      <c r="M88" s="389" t="s">
        <v>26</v>
      </c>
      <c r="N88" s="389" t="s">
        <v>26</v>
      </c>
      <c r="O88" s="389" t="s">
        <v>26</v>
      </c>
      <c r="P88" s="389" t="s">
        <v>26</v>
      </c>
      <c r="Q88" s="389" t="s">
        <v>26</v>
      </c>
      <c r="R88" s="367"/>
    </row>
    <row r="89" spans="1:18" s="312" customFormat="1" ht="3" customHeight="1" outlineLevel="1">
      <c r="A89" s="58"/>
      <c r="B89" s="316"/>
      <c r="C89" s="369"/>
      <c r="D89" s="370"/>
      <c r="E89" s="370"/>
      <c r="F89" s="370"/>
      <c r="G89" s="370"/>
      <c r="H89" s="371">
        <f ca="1">IF(E89&lt;&gt;"",IF(TODAY()&lt;G89,IF(TODAY()&lt;F89,IF(TODAY()&lt;E89,IF(TODAY()&lt;D89,"Dev/Beta",D$8),E$8),F$8),G$8),IF(D89&lt;&gt;"",IF(TODAY()&gt;D89,D$8,""),""))</f>
      </c>
      <c r="I89" s="372"/>
      <c r="J89" s="373"/>
      <c r="K89" s="373"/>
      <c r="L89" s="373"/>
      <c r="M89" s="373"/>
      <c r="N89" s="373"/>
      <c r="O89" s="373"/>
      <c r="P89" s="373"/>
      <c r="Q89" s="373"/>
      <c r="R89" s="367"/>
    </row>
    <row r="90" spans="1:18" s="312" customFormat="1" ht="5.25" customHeight="1">
      <c r="A90" s="59"/>
      <c r="B90" s="339"/>
      <c r="C90" s="337"/>
      <c r="D90" s="374"/>
      <c r="E90" s="374"/>
      <c r="F90" s="374"/>
      <c r="G90" s="374"/>
      <c r="H90" s="415"/>
      <c r="I90" s="376"/>
      <c r="J90" s="377"/>
      <c r="K90" s="377"/>
      <c r="L90" s="377"/>
      <c r="M90" s="377"/>
      <c r="N90" s="377"/>
      <c r="O90" s="377"/>
      <c r="P90" s="377"/>
      <c r="Q90" s="377"/>
      <c r="R90" s="367"/>
    </row>
    <row r="91" spans="1:18" s="312" customFormat="1" ht="12.75">
      <c r="A91" s="384" t="s">
        <v>398</v>
      </c>
      <c r="B91" s="154" t="s">
        <v>397</v>
      </c>
      <c r="C91" s="362"/>
      <c r="D91" s="363"/>
      <c r="E91" s="363"/>
      <c r="F91" s="363"/>
      <c r="G91" s="363"/>
      <c r="H91" s="378"/>
      <c r="I91" s="365"/>
      <c r="J91" s="366"/>
      <c r="K91" s="366"/>
      <c r="L91" s="366"/>
      <c r="M91" s="366"/>
      <c r="N91" s="366"/>
      <c r="O91" s="366"/>
      <c r="P91" s="366"/>
      <c r="Q91" s="366"/>
      <c r="R91" s="390"/>
    </row>
    <row r="92" spans="1:18" s="312" customFormat="1" ht="5.25" customHeight="1">
      <c r="A92" s="59"/>
      <c r="B92" s="339"/>
      <c r="C92" s="337"/>
      <c r="D92" s="374"/>
      <c r="E92" s="374"/>
      <c r="F92" s="374"/>
      <c r="G92" s="374"/>
      <c r="H92" s="415"/>
      <c r="I92" s="376"/>
      <c r="J92" s="377"/>
      <c r="K92" s="377"/>
      <c r="L92" s="377"/>
      <c r="M92" s="377"/>
      <c r="N92" s="377"/>
      <c r="O92" s="377"/>
      <c r="P92" s="377"/>
      <c r="Q92" s="377"/>
      <c r="R92" s="390"/>
    </row>
    <row r="93" spans="1:18" s="312" customFormat="1" ht="12.75" customHeight="1">
      <c r="A93" s="145" t="s">
        <v>5</v>
      </c>
      <c r="B93" s="154" t="s">
        <v>397</v>
      </c>
      <c r="C93" s="362"/>
      <c r="D93" s="363"/>
      <c r="E93" s="363"/>
      <c r="F93" s="363"/>
      <c r="G93" s="363"/>
      <c r="H93" s="378"/>
      <c r="I93" s="365"/>
      <c r="J93" s="366"/>
      <c r="K93" s="366"/>
      <c r="L93" s="366"/>
      <c r="M93" s="366"/>
      <c r="N93" s="366"/>
      <c r="O93" s="366"/>
      <c r="P93" s="366"/>
      <c r="Q93" s="366"/>
      <c r="R93" s="367"/>
    </row>
    <row r="94" spans="1:18" s="312" customFormat="1" ht="12.75">
      <c r="A94" s="153" t="s">
        <v>421</v>
      </c>
      <c r="B94" s="391"/>
      <c r="C94" s="362"/>
      <c r="D94" s="363"/>
      <c r="E94" s="363"/>
      <c r="F94" s="363"/>
      <c r="G94" s="363"/>
      <c r="H94" s="392"/>
      <c r="I94" s="393"/>
      <c r="J94" s="394"/>
      <c r="K94" s="394"/>
      <c r="L94" s="394"/>
      <c r="M94" s="394"/>
      <c r="N94" s="394"/>
      <c r="O94" s="394"/>
      <c r="P94" s="394"/>
      <c r="Q94" s="394"/>
      <c r="R94" s="367"/>
    </row>
    <row r="95" spans="1:18" s="312" customFormat="1" ht="5.25" customHeight="1">
      <c r="A95" s="59"/>
      <c r="B95" s="339"/>
      <c r="C95" s="337"/>
      <c r="D95" s="374"/>
      <c r="E95" s="374"/>
      <c r="F95" s="374"/>
      <c r="G95" s="374"/>
      <c r="H95" s="415"/>
      <c r="I95" s="376"/>
      <c r="J95" s="377"/>
      <c r="K95" s="377"/>
      <c r="L95" s="377"/>
      <c r="M95" s="377"/>
      <c r="N95" s="377"/>
      <c r="O95" s="377"/>
      <c r="P95" s="377"/>
      <c r="Q95" s="377"/>
      <c r="R95" s="367"/>
    </row>
    <row r="96" spans="1:18" s="312" customFormat="1" ht="22.5">
      <c r="A96" s="490" t="s">
        <v>66</v>
      </c>
      <c r="B96" s="361" t="s">
        <v>584</v>
      </c>
      <c r="C96" s="362"/>
      <c r="D96" s="363"/>
      <c r="E96" s="363"/>
      <c r="F96" s="363"/>
      <c r="G96" s="363"/>
      <c r="H96" s="378"/>
      <c r="I96" s="395" t="s">
        <v>343</v>
      </c>
      <c r="J96" s="395" t="s">
        <v>344</v>
      </c>
      <c r="K96" s="395" t="s">
        <v>345</v>
      </c>
      <c r="L96" s="395" t="s">
        <v>346</v>
      </c>
      <c r="M96" s="395" t="s">
        <v>596</v>
      </c>
      <c r="N96" s="395" t="s">
        <v>596</v>
      </c>
      <c r="O96" s="395" t="s">
        <v>595</v>
      </c>
      <c r="P96" s="395" t="s">
        <v>595</v>
      </c>
      <c r="Q96" s="395" t="s">
        <v>595</v>
      </c>
      <c r="R96" s="367"/>
    </row>
    <row r="97" spans="1:18" s="312" customFormat="1" ht="22.5">
      <c r="A97" s="491"/>
      <c r="B97" s="368" t="s">
        <v>118</v>
      </c>
      <c r="C97" s="362"/>
      <c r="D97" s="363"/>
      <c r="E97" s="363"/>
      <c r="F97" s="363"/>
      <c r="G97" s="363"/>
      <c r="H97" s="378"/>
      <c r="I97" s="395" t="s">
        <v>343</v>
      </c>
      <c r="J97" s="395" t="s">
        <v>344</v>
      </c>
      <c r="K97" s="395" t="s">
        <v>345</v>
      </c>
      <c r="L97" s="395" t="s">
        <v>346</v>
      </c>
      <c r="M97" s="395" t="s">
        <v>596</v>
      </c>
      <c r="N97" s="395" t="s">
        <v>596</v>
      </c>
      <c r="O97" s="395" t="s">
        <v>595</v>
      </c>
      <c r="P97" s="395" t="s">
        <v>595</v>
      </c>
      <c r="Q97" s="395" t="s">
        <v>595</v>
      </c>
      <c r="R97" s="367"/>
    </row>
    <row r="98" spans="1:18" s="312" customFormat="1" ht="12.75" outlineLevel="1">
      <c r="A98" s="58"/>
      <c r="B98" s="339" t="s">
        <v>432</v>
      </c>
      <c r="C98" s="369"/>
      <c r="D98" s="370"/>
      <c r="E98" s="370"/>
      <c r="F98" s="370"/>
      <c r="G98" s="370"/>
      <c r="H98" s="371">
        <f ca="1">IF(E98&lt;&gt;"",IF(TODAY()&lt;G98,IF(TODAY()&lt;F98,IF(TODAY()&lt;E98,IF(TODAY()&lt;D98,"Dev/Beta",D$8),E$8),F$8),G$8),IF(D98&lt;&gt;"",IF(TODAY()&gt;D98,D$8,""),""))</f>
      </c>
      <c r="I98" s="372"/>
      <c r="J98" s="396" t="s">
        <v>26</v>
      </c>
      <c r="K98" s="373" t="s">
        <v>26</v>
      </c>
      <c r="L98" s="373"/>
      <c r="M98" s="373"/>
      <c r="N98" s="373"/>
      <c r="O98" s="373"/>
      <c r="P98" s="373"/>
      <c r="Q98" s="373"/>
      <c r="R98" s="367"/>
    </row>
    <row r="99" spans="1:18" s="312" customFormat="1" ht="12.75" outlineLevel="1">
      <c r="A99" s="58"/>
      <c r="B99" s="339" t="s">
        <v>431</v>
      </c>
      <c r="C99" s="369"/>
      <c r="D99" s="370"/>
      <c r="E99" s="370"/>
      <c r="F99" s="370"/>
      <c r="G99" s="370"/>
      <c r="H99" s="371">
        <f ca="1">IF(E99&lt;&gt;"",IF(TODAY()&lt;G99,IF(TODAY()&lt;F99,IF(TODAY()&lt;E99,IF(TODAY()&lt;D99,"Dev/Beta",D$8),E$8),F$8),G$8),IF(D99&lt;&gt;"",IF(TODAY()&gt;D99,D$8,""),""))</f>
      </c>
      <c r="I99" s="372"/>
      <c r="J99" s="373"/>
      <c r="K99" s="373"/>
      <c r="L99" s="373" t="s">
        <v>26</v>
      </c>
      <c r="M99" s="373" t="s">
        <v>26</v>
      </c>
      <c r="N99" s="373" t="s">
        <v>26</v>
      </c>
      <c r="O99" s="373"/>
      <c r="P99" s="373"/>
      <c r="Q99" s="373"/>
      <c r="R99" s="367"/>
    </row>
    <row r="100" spans="1:18" s="312" customFormat="1" ht="12.75" outlineLevel="1">
      <c r="A100" s="58"/>
      <c r="B100" s="339" t="s">
        <v>594</v>
      </c>
      <c r="C100" s="369"/>
      <c r="D100" s="370"/>
      <c r="E100" s="370"/>
      <c r="F100" s="370"/>
      <c r="G100" s="370"/>
      <c r="H100" s="371">
        <f ca="1">IF(E100&lt;&gt;"",IF(TODAY()&lt;G100,IF(TODAY()&lt;F100,IF(TODAY()&lt;E100,IF(TODAY()&lt;D100,"Dev/Beta",D$8),E$8),F$8),G$8),IF(D100&lt;&gt;"",IF(TODAY()&gt;D100,D$8,""),""))</f>
      </c>
      <c r="I100" s="372"/>
      <c r="J100" s="373"/>
      <c r="K100" s="373"/>
      <c r="L100" s="373"/>
      <c r="M100" s="373"/>
      <c r="N100" s="373"/>
      <c r="O100" s="373" t="s">
        <v>26</v>
      </c>
      <c r="P100" s="373" t="s">
        <v>26</v>
      </c>
      <c r="Q100" s="373" t="s">
        <v>26</v>
      </c>
      <c r="R100" s="367"/>
    </row>
    <row r="101" spans="1:18" s="312" customFormat="1" ht="3" customHeight="1" outlineLevel="1">
      <c r="A101" s="58"/>
      <c r="B101" s="316"/>
      <c r="C101" s="369"/>
      <c r="D101" s="370"/>
      <c r="E101" s="370"/>
      <c r="F101" s="370"/>
      <c r="G101" s="370"/>
      <c r="H101" s="371">
        <f ca="1">IF(E101&lt;&gt;"",IF(TODAY()&lt;G101,IF(TODAY()&lt;F101,IF(TODAY()&lt;E101,IF(TODAY()&lt;D101,"Dev/Beta",D$8),E$8),F$8),G$8),IF(D101&lt;&gt;"",IF(TODAY()&gt;D101,D$8,""),""))</f>
      </c>
      <c r="I101" s="372"/>
      <c r="J101" s="373"/>
      <c r="K101" s="373"/>
      <c r="L101" s="373"/>
      <c r="M101" s="373"/>
      <c r="N101" s="373"/>
      <c r="O101" s="373"/>
      <c r="P101" s="373"/>
      <c r="Q101" s="373"/>
      <c r="R101" s="367"/>
    </row>
    <row r="102" spans="1:18" s="312" customFormat="1" ht="5.25" customHeight="1">
      <c r="A102" s="59"/>
      <c r="B102" s="339"/>
      <c r="C102" s="337"/>
      <c r="D102" s="374"/>
      <c r="E102" s="374"/>
      <c r="F102" s="374"/>
      <c r="G102" s="374"/>
      <c r="H102" s="415"/>
      <c r="I102" s="376"/>
      <c r="J102" s="377"/>
      <c r="K102" s="377"/>
      <c r="L102" s="377"/>
      <c r="M102" s="377"/>
      <c r="N102" s="377"/>
      <c r="O102" s="377"/>
      <c r="P102" s="377"/>
      <c r="Q102" s="377"/>
      <c r="R102" s="367"/>
    </row>
    <row r="103" spans="1:18" s="312" customFormat="1" ht="12.75">
      <c r="A103" s="490" t="s">
        <v>52</v>
      </c>
      <c r="B103" s="361" t="s">
        <v>584</v>
      </c>
      <c r="C103" s="362"/>
      <c r="D103" s="363"/>
      <c r="E103" s="363"/>
      <c r="F103" s="363"/>
      <c r="G103" s="363"/>
      <c r="H103" s="378"/>
      <c r="I103" s="365"/>
      <c r="J103" s="366"/>
      <c r="K103" s="366"/>
      <c r="L103" s="366"/>
      <c r="M103" s="366"/>
      <c r="N103" s="366"/>
      <c r="O103" s="366"/>
      <c r="P103" s="366"/>
      <c r="Q103" s="366"/>
      <c r="R103" s="385"/>
    </row>
    <row r="104" spans="1:18" s="312" customFormat="1" ht="12.75">
      <c r="A104" s="491"/>
      <c r="B104" s="368" t="s">
        <v>118</v>
      </c>
      <c r="C104" s="362"/>
      <c r="D104" s="363"/>
      <c r="E104" s="363"/>
      <c r="F104" s="363"/>
      <c r="G104" s="363"/>
      <c r="H104" s="378"/>
      <c r="I104" s="397"/>
      <c r="J104" s="379"/>
      <c r="K104" s="366"/>
      <c r="L104" s="366"/>
      <c r="M104" s="366"/>
      <c r="N104" s="366"/>
      <c r="O104" s="366"/>
      <c r="P104" s="366"/>
      <c r="Q104" s="366"/>
      <c r="R104" s="367"/>
    </row>
    <row r="105" spans="1:18" s="312" customFormat="1" ht="12.75" outlineLevel="1">
      <c r="A105" s="58"/>
      <c r="B105" s="339" t="s">
        <v>280</v>
      </c>
      <c r="C105" s="369"/>
      <c r="D105" s="370"/>
      <c r="E105" s="370"/>
      <c r="F105" s="370"/>
      <c r="G105" s="370"/>
      <c r="H105" s="371">
        <f aca="true" ca="1" t="shared" si="1" ref="H105:H118">IF(E105&lt;&gt;"",IF(TODAY()&lt;G105,IF(TODAY()&lt;F105,IF(TODAY()&lt;E105,IF(TODAY()&lt;D105,"Dev/Beta",D$8),E$8),F$8),G$8),IF(D105&lt;&gt;"",IF(TODAY()&gt;D105,D$8,""),""))</f>
      </c>
      <c r="I105" s="372"/>
      <c r="J105" s="373"/>
      <c r="K105" s="373"/>
      <c r="L105" s="373"/>
      <c r="M105" s="373"/>
      <c r="N105" s="373"/>
      <c r="O105" s="373"/>
      <c r="P105" s="373"/>
      <c r="Q105" s="373"/>
      <c r="R105" s="367"/>
    </row>
    <row r="106" spans="1:18" s="312" customFormat="1" ht="12.75" outlineLevel="1">
      <c r="A106" s="58"/>
      <c r="B106" s="339" t="s">
        <v>281</v>
      </c>
      <c r="C106" s="369"/>
      <c r="D106" s="370"/>
      <c r="E106" s="370"/>
      <c r="F106" s="370"/>
      <c r="G106" s="370"/>
      <c r="H106" s="371">
        <f ca="1" t="shared" si="1"/>
      </c>
      <c r="I106" s="372"/>
      <c r="J106" s="373" t="s">
        <v>26</v>
      </c>
      <c r="K106" s="373" t="s">
        <v>26</v>
      </c>
      <c r="L106" s="373" t="s">
        <v>26</v>
      </c>
      <c r="M106" s="373" t="s">
        <v>27</v>
      </c>
      <c r="N106" s="373" t="s">
        <v>27</v>
      </c>
      <c r="O106" s="373" t="s">
        <v>27</v>
      </c>
      <c r="P106" s="373" t="s">
        <v>27</v>
      </c>
      <c r="Q106" s="373" t="s">
        <v>27</v>
      </c>
      <c r="R106" s="367"/>
    </row>
    <row r="107" spans="1:18" s="312" customFormat="1" ht="12.75" outlineLevel="1">
      <c r="A107" s="58"/>
      <c r="B107" s="339" t="s">
        <v>282</v>
      </c>
      <c r="C107" s="369"/>
      <c r="D107" s="370"/>
      <c r="E107" s="370"/>
      <c r="F107" s="370"/>
      <c r="G107" s="370"/>
      <c r="H107" s="371">
        <f ca="1" t="shared" si="1"/>
      </c>
      <c r="I107" s="372"/>
      <c r="J107" s="373"/>
      <c r="K107" s="373"/>
      <c r="L107" s="373" t="s">
        <v>26</v>
      </c>
      <c r="M107" s="373" t="s">
        <v>26</v>
      </c>
      <c r="N107" s="373" t="s">
        <v>26</v>
      </c>
      <c r="O107" s="373" t="s">
        <v>26</v>
      </c>
      <c r="P107" s="373" t="s">
        <v>26</v>
      </c>
      <c r="Q107" s="373" t="s">
        <v>26</v>
      </c>
      <c r="R107" s="367"/>
    </row>
    <row r="108" spans="1:18" s="312" customFormat="1" ht="3" customHeight="1" outlineLevel="1">
      <c r="A108" s="58"/>
      <c r="B108" s="339"/>
      <c r="C108" s="369"/>
      <c r="D108" s="370"/>
      <c r="E108" s="370"/>
      <c r="F108" s="370"/>
      <c r="G108" s="370"/>
      <c r="H108" s="371">
        <f ca="1" t="shared" si="1"/>
      </c>
      <c r="I108" s="372"/>
      <c r="J108" s="373"/>
      <c r="K108" s="373"/>
      <c r="L108" s="373"/>
      <c r="M108" s="373"/>
      <c r="N108" s="373"/>
      <c r="O108" s="373"/>
      <c r="P108" s="373"/>
      <c r="Q108" s="373"/>
      <c r="R108" s="367"/>
    </row>
    <row r="109" spans="1:18" s="312" customFormat="1" ht="12.75" outlineLevel="1">
      <c r="A109" s="58"/>
      <c r="B109" s="339" t="s">
        <v>525</v>
      </c>
      <c r="C109" s="369"/>
      <c r="D109" s="370"/>
      <c r="E109" s="370"/>
      <c r="F109" s="370"/>
      <c r="G109" s="370"/>
      <c r="H109" s="371">
        <f ca="1" t="shared" si="1"/>
      </c>
      <c r="I109" s="372"/>
      <c r="J109" s="373"/>
      <c r="K109" s="373"/>
      <c r="L109" s="373"/>
      <c r="M109" s="373" t="s">
        <v>26</v>
      </c>
      <c r="N109" s="373" t="s">
        <v>26</v>
      </c>
      <c r="O109" s="373" t="s">
        <v>26</v>
      </c>
      <c r="P109" s="373" t="s">
        <v>26</v>
      </c>
      <c r="Q109" s="373" t="s">
        <v>26</v>
      </c>
      <c r="R109" s="367"/>
    </row>
    <row r="110" spans="1:18" s="312" customFormat="1" ht="12.75" outlineLevel="1">
      <c r="A110" s="58"/>
      <c r="B110" s="339" t="s">
        <v>63</v>
      </c>
      <c r="C110" s="369"/>
      <c r="D110" s="370"/>
      <c r="E110" s="370"/>
      <c r="F110" s="370"/>
      <c r="G110" s="370"/>
      <c r="H110" s="371">
        <f ca="1" t="shared" si="1"/>
      </c>
      <c r="I110" s="372"/>
      <c r="J110" s="373"/>
      <c r="K110" s="373"/>
      <c r="L110" s="373"/>
      <c r="M110" s="373"/>
      <c r="N110" s="373"/>
      <c r="O110" s="373"/>
      <c r="P110" s="373"/>
      <c r="Q110" s="373"/>
      <c r="R110" s="367"/>
    </row>
    <row r="111" spans="1:18" s="312" customFormat="1" ht="5.25" customHeight="1" outlineLevel="1">
      <c r="A111" s="58"/>
      <c r="B111" s="339"/>
      <c r="C111" s="369"/>
      <c r="D111" s="370"/>
      <c r="E111" s="370"/>
      <c r="F111" s="370"/>
      <c r="G111" s="370"/>
      <c r="H111" s="371">
        <f ca="1" t="shared" si="1"/>
      </c>
      <c r="I111" s="372"/>
      <c r="J111" s="373"/>
      <c r="K111" s="373"/>
      <c r="L111" s="373"/>
      <c r="M111" s="373"/>
      <c r="N111" s="373"/>
      <c r="O111" s="373"/>
      <c r="P111" s="373"/>
      <c r="Q111" s="373"/>
      <c r="R111" s="367"/>
    </row>
    <row r="112" spans="1:18" s="312" customFormat="1" ht="12.75" outlineLevel="1">
      <c r="A112" s="58"/>
      <c r="B112" s="339" t="s">
        <v>59</v>
      </c>
      <c r="C112" s="369"/>
      <c r="D112" s="370"/>
      <c r="E112" s="370"/>
      <c r="F112" s="370"/>
      <c r="G112" s="370"/>
      <c r="H112" s="371">
        <f ca="1" t="shared" si="1"/>
      </c>
      <c r="I112" s="372"/>
      <c r="J112" s="373"/>
      <c r="K112" s="373"/>
      <c r="L112" s="373"/>
      <c r="M112" s="373"/>
      <c r="N112" s="373"/>
      <c r="O112" s="373"/>
      <c r="P112" s="373"/>
      <c r="Q112" s="373"/>
      <c r="R112" s="367"/>
    </row>
    <row r="113" spans="1:18" s="312" customFormat="1" ht="4.5" customHeight="1" outlineLevel="1">
      <c r="A113" s="58"/>
      <c r="B113" s="339"/>
      <c r="C113" s="369"/>
      <c r="D113" s="370"/>
      <c r="E113" s="370"/>
      <c r="F113" s="370"/>
      <c r="G113" s="370"/>
      <c r="H113" s="371">
        <f ca="1" t="shared" si="1"/>
      </c>
      <c r="I113" s="372"/>
      <c r="J113" s="373"/>
      <c r="K113" s="373"/>
      <c r="L113" s="373"/>
      <c r="M113" s="373"/>
      <c r="N113" s="373"/>
      <c r="O113" s="373"/>
      <c r="P113" s="373"/>
      <c r="Q113" s="373"/>
      <c r="R113" s="367"/>
    </row>
    <row r="114" spans="1:18" s="312" customFormat="1" ht="12.75" outlineLevel="1">
      <c r="A114" s="58"/>
      <c r="B114" s="339" t="s">
        <v>122</v>
      </c>
      <c r="C114" s="369"/>
      <c r="D114" s="370"/>
      <c r="E114" s="370"/>
      <c r="F114" s="370"/>
      <c r="G114" s="370"/>
      <c r="H114" s="371">
        <f ca="1" t="shared" si="1"/>
      </c>
      <c r="I114" s="372"/>
      <c r="J114" s="373" t="s">
        <v>26</v>
      </c>
      <c r="K114" s="373" t="s">
        <v>26</v>
      </c>
      <c r="L114" s="373"/>
      <c r="M114" s="373"/>
      <c r="N114" s="373"/>
      <c r="O114" s="373"/>
      <c r="P114" s="373"/>
      <c r="Q114" s="373"/>
      <c r="R114" s="367"/>
    </row>
    <row r="115" spans="1:18" s="312" customFormat="1" ht="12.75" outlineLevel="1">
      <c r="A115" s="58"/>
      <c r="B115" s="339" t="s">
        <v>67</v>
      </c>
      <c r="C115" s="369"/>
      <c r="D115" s="370"/>
      <c r="E115" s="370"/>
      <c r="F115" s="370"/>
      <c r="G115" s="370"/>
      <c r="H115" s="371">
        <f ca="1">IF(E115&lt;&gt;"",IF(TODAY()&lt;G115,IF(TODAY()&lt;F115,IF(TODAY()&lt;E115,IF(TODAY()&lt;D115,"Dev/Beta",D$8),E$8),F$8),G$8),IF(D115&lt;&gt;"",IF(TODAY()&gt;D115,D$8,""),""))</f>
      </c>
      <c r="I115" s="372"/>
      <c r="J115" s="373"/>
      <c r="K115" s="373"/>
      <c r="L115" s="373" t="s">
        <v>26</v>
      </c>
      <c r="M115" s="373" t="s">
        <v>26</v>
      </c>
      <c r="N115" s="373" t="s">
        <v>26</v>
      </c>
      <c r="O115" s="373" t="s">
        <v>26</v>
      </c>
      <c r="P115" s="373" t="s">
        <v>26</v>
      </c>
      <c r="Q115" s="373" t="s">
        <v>26</v>
      </c>
      <c r="R115" s="367"/>
    </row>
    <row r="116" spans="1:18" s="312" customFormat="1" ht="12.75" outlineLevel="1">
      <c r="A116" s="58"/>
      <c r="B116" s="339" t="s">
        <v>433</v>
      </c>
      <c r="C116" s="369"/>
      <c r="D116" s="370"/>
      <c r="E116" s="370"/>
      <c r="F116" s="370"/>
      <c r="G116" s="370"/>
      <c r="H116" s="371">
        <f ca="1" t="shared" si="1"/>
      </c>
      <c r="I116" s="372"/>
      <c r="J116" s="373"/>
      <c r="K116" s="373"/>
      <c r="L116" s="373"/>
      <c r="M116" s="373" t="s">
        <v>26</v>
      </c>
      <c r="N116" s="373" t="s">
        <v>26</v>
      </c>
      <c r="O116" s="373" t="s">
        <v>26</v>
      </c>
      <c r="P116" s="373" t="s">
        <v>26</v>
      </c>
      <c r="Q116" s="373" t="s">
        <v>26</v>
      </c>
      <c r="R116" s="367"/>
    </row>
    <row r="117" spans="1:18" s="312" customFormat="1" ht="12.75" outlineLevel="1">
      <c r="A117" s="58"/>
      <c r="B117" s="339" t="s">
        <v>602</v>
      </c>
      <c r="C117" s="369"/>
      <c r="D117" s="370"/>
      <c r="E117" s="370"/>
      <c r="F117" s="370"/>
      <c r="G117" s="370"/>
      <c r="H117" s="371"/>
      <c r="I117" s="372"/>
      <c r="J117" s="373"/>
      <c r="K117" s="373"/>
      <c r="L117" s="373"/>
      <c r="M117" s="373"/>
      <c r="N117" s="373"/>
      <c r="O117" s="373"/>
      <c r="P117" s="373" t="s">
        <v>26</v>
      </c>
      <c r="Q117" s="373" t="s">
        <v>26</v>
      </c>
      <c r="R117" s="367"/>
    </row>
    <row r="118" spans="1:18" s="312" customFormat="1" ht="4.5" customHeight="1" outlineLevel="1">
      <c r="A118" s="58"/>
      <c r="B118" s="316"/>
      <c r="C118" s="369"/>
      <c r="D118" s="370"/>
      <c r="E118" s="370"/>
      <c r="F118" s="370"/>
      <c r="G118" s="370"/>
      <c r="H118" s="371">
        <f ca="1" t="shared" si="1"/>
      </c>
      <c r="I118" s="372"/>
      <c r="J118" s="373"/>
      <c r="K118" s="373"/>
      <c r="L118" s="373"/>
      <c r="M118" s="373"/>
      <c r="N118" s="373"/>
      <c r="O118" s="373"/>
      <c r="P118" s="373"/>
      <c r="Q118" s="373"/>
      <c r="R118" s="367"/>
    </row>
    <row r="119" spans="1:18" s="312" customFormat="1" ht="5.25" customHeight="1">
      <c r="A119" s="59"/>
      <c r="B119" s="339"/>
      <c r="C119" s="337"/>
      <c r="D119" s="374"/>
      <c r="E119" s="374"/>
      <c r="F119" s="374"/>
      <c r="G119" s="374"/>
      <c r="H119" s="415"/>
      <c r="I119" s="376"/>
      <c r="J119" s="377"/>
      <c r="K119" s="377"/>
      <c r="L119" s="377"/>
      <c r="M119" s="377"/>
      <c r="N119" s="377"/>
      <c r="O119" s="377"/>
      <c r="P119" s="377"/>
      <c r="Q119" s="377"/>
      <c r="R119" s="367"/>
    </row>
    <row r="120" spans="1:18" s="312" customFormat="1" ht="25.5">
      <c r="A120" s="498" t="s">
        <v>603</v>
      </c>
      <c r="B120" s="361" t="s">
        <v>584</v>
      </c>
      <c r="C120" s="362"/>
      <c r="D120" s="363"/>
      <c r="E120" s="363"/>
      <c r="F120" s="363"/>
      <c r="G120" s="363"/>
      <c r="H120" s="378"/>
      <c r="I120" s="398" t="s">
        <v>347</v>
      </c>
      <c r="J120" s="399" t="s">
        <v>348</v>
      </c>
      <c r="K120" s="399" t="s">
        <v>349</v>
      </c>
      <c r="L120" s="399" t="s">
        <v>350</v>
      </c>
      <c r="M120" s="399" t="s">
        <v>350</v>
      </c>
      <c r="N120" s="399" t="s">
        <v>350</v>
      </c>
      <c r="O120" s="400" t="s">
        <v>597</v>
      </c>
      <c r="P120" s="400" t="s">
        <v>597</v>
      </c>
      <c r="Q120" s="400" t="s">
        <v>714</v>
      </c>
      <c r="R120" s="385"/>
    </row>
    <row r="121" spans="1:18" s="312" customFormat="1" ht="25.5">
      <c r="A121" s="499"/>
      <c r="B121" s="368" t="s">
        <v>118</v>
      </c>
      <c r="C121" s="362"/>
      <c r="D121" s="363"/>
      <c r="E121" s="363"/>
      <c r="F121" s="363"/>
      <c r="G121" s="363"/>
      <c r="H121" s="378"/>
      <c r="I121" s="398" t="s">
        <v>351</v>
      </c>
      <c r="J121" s="399" t="s">
        <v>348</v>
      </c>
      <c r="K121" s="399" t="s">
        <v>349</v>
      </c>
      <c r="L121" s="399" t="s">
        <v>350</v>
      </c>
      <c r="M121" s="399" t="s">
        <v>350</v>
      </c>
      <c r="N121" s="399" t="s">
        <v>350</v>
      </c>
      <c r="O121" s="400" t="s">
        <v>597</v>
      </c>
      <c r="P121" s="400" t="s">
        <v>597</v>
      </c>
      <c r="Q121" s="400" t="s">
        <v>714</v>
      </c>
      <c r="R121" s="367"/>
    </row>
    <row r="122" spans="1:18" s="312" customFormat="1" ht="12.75" outlineLevel="1">
      <c r="A122" s="58"/>
      <c r="B122" s="339" t="s">
        <v>357</v>
      </c>
      <c r="C122" s="369"/>
      <c r="D122" s="370"/>
      <c r="E122" s="370"/>
      <c r="F122" s="370"/>
      <c r="G122" s="370"/>
      <c r="H122" s="371">
        <f ca="1">IF(E122&lt;&gt;"",IF(TODAY()&lt;G122,IF(TODAY()&lt;F122,IF(TODAY()&lt;E122,IF(TODAY()&lt;D122,"Dev/Beta",D$8),E$8),F$8),G$8),IF(D122&lt;&gt;"",IF(TODAY()&gt;D122,D$8,""),""))</f>
      </c>
      <c r="I122" s="372" t="s">
        <v>26</v>
      </c>
      <c r="J122" s="373"/>
      <c r="K122" s="373"/>
      <c r="L122" s="373"/>
      <c r="M122" s="373"/>
      <c r="N122" s="373"/>
      <c r="O122" s="373"/>
      <c r="P122" s="373"/>
      <c r="Q122" s="373"/>
      <c r="R122" s="367"/>
    </row>
    <row r="123" spans="1:18" s="312" customFormat="1" ht="12.75" outlineLevel="1">
      <c r="A123" s="58"/>
      <c r="B123" s="339" t="s">
        <v>358</v>
      </c>
      <c r="C123" s="369"/>
      <c r="D123" s="370"/>
      <c r="E123" s="370"/>
      <c r="F123" s="370"/>
      <c r="G123" s="370"/>
      <c r="H123" s="371">
        <f ca="1">IF(E123&lt;&gt;"",IF(TODAY()&lt;G123,IF(TODAY()&lt;F123,IF(TODAY()&lt;E123,IF(TODAY()&lt;D123,"Dev/Beta",D$8),E$8),F$8),G$8),IF(D123&lt;&gt;"",IF(TODAY()&gt;D123,D$8,""),""))</f>
      </c>
      <c r="I123" s="372"/>
      <c r="J123" s="373" t="s">
        <v>26</v>
      </c>
      <c r="K123" s="373" t="s">
        <v>26</v>
      </c>
      <c r="L123" s="373"/>
      <c r="M123" s="373"/>
      <c r="N123" s="373"/>
      <c r="O123" s="373"/>
      <c r="P123" s="373"/>
      <c r="Q123" s="373"/>
      <c r="R123" s="367"/>
    </row>
    <row r="124" spans="1:18" s="312" customFormat="1" ht="12.75" outlineLevel="1">
      <c r="A124" s="58"/>
      <c r="B124" s="339" t="s">
        <v>554</v>
      </c>
      <c r="C124" s="369"/>
      <c r="D124" s="370"/>
      <c r="E124" s="370"/>
      <c r="F124" s="370"/>
      <c r="G124" s="370"/>
      <c r="H124" s="371">
        <f ca="1">IF(E124&lt;&gt;"",IF(TODAY()&lt;G124,IF(TODAY()&lt;F124,IF(TODAY()&lt;E124,IF(TODAY()&lt;D124,"Dev/Beta",D$8),E$8),F$8),G$8),IF(D124&lt;&gt;"",IF(TODAY()&gt;D124,D$8,""),""))</f>
      </c>
      <c r="I124" s="372"/>
      <c r="J124" s="373"/>
      <c r="K124" s="373"/>
      <c r="L124" s="373" t="s">
        <v>26</v>
      </c>
      <c r="M124" s="373" t="s">
        <v>26</v>
      </c>
      <c r="N124" s="373" t="s">
        <v>26</v>
      </c>
      <c r="O124" s="373"/>
      <c r="P124" s="373"/>
      <c r="Q124" s="373"/>
      <c r="R124" s="367"/>
    </row>
    <row r="125" spans="1:18" s="312" customFormat="1" ht="12.75" outlineLevel="1">
      <c r="A125" s="58"/>
      <c r="B125" s="339" t="s">
        <v>720</v>
      </c>
      <c r="C125" s="369"/>
      <c r="D125" s="370"/>
      <c r="E125" s="370"/>
      <c r="F125" s="370"/>
      <c r="G125" s="370"/>
      <c r="H125" s="371">
        <f ca="1">IF(E125&lt;&gt;"",IF(TODAY()&lt;G125,IF(TODAY()&lt;F125,IF(TODAY()&lt;E125,IF(TODAY()&lt;D125,"Dev/Beta",D$8),E$8),F$8),G$8),IF(D125&lt;&gt;"",IF(TODAY()&gt;D125,D$8,""),""))</f>
      </c>
      <c r="I125" s="372"/>
      <c r="J125" s="373"/>
      <c r="K125" s="373"/>
      <c r="L125" s="373"/>
      <c r="M125" s="373"/>
      <c r="N125" s="373"/>
      <c r="O125" s="373" t="s">
        <v>26</v>
      </c>
      <c r="P125" s="373" t="s">
        <v>26</v>
      </c>
      <c r="Q125" s="373" t="s">
        <v>26</v>
      </c>
      <c r="R125" s="367"/>
    </row>
    <row r="126" spans="1:18" s="312" customFormat="1" ht="3.75" customHeight="1" outlineLevel="1">
      <c r="A126" s="58"/>
      <c r="B126" s="316"/>
      <c r="C126" s="369"/>
      <c r="D126" s="370"/>
      <c r="E126" s="370"/>
      <c r="F126" s="370"/>
      <c r="G126" s="370"/>
      <c r="H126" s="371">
        <f ca="1">IF(E126&lt;&gt;"",IF(TODAY()&lt;G126,IF(TODAY()&lt;F126,IF(TODAY()&lt;E126,IF(TODAY()&lt;D126,"Dev/Beta",D$8),E$8),F$8),G$8),IF(D126&lt;&gt;"",IF(TODAY()&gt;D126,D$8,""),""))</f>
      </c>
      <c r="I126" s="372"/>
      <c r="J126" s="373"/>
      <c r="K126" s="373"/>
      <c r="L126" s="373"/>
      <c r="M126" s="373"/>
      <c r="N126" s="373"/>
      <c r="O126" s="373"/>
      <c r="P126" s="373"/>
      <c r="Q126" s="373"/>
      <c r="R126" s="367"/>
    </row>
    <row r="127" spans="1:18" s="312" customFormat="1" ht="5.25" customHeight="1">
      <c r="A127" s="59"/>
      <c r="B127" s="339"/>
      <c r="C127" s="337"/>
      <c r="D127" s="374"/>
      <c r="E127" s="374"/>
      <c r="F127" s="374"/>
      <c r="G127" s="374"/>
      <c r="H127" s="415"/>
      <c r="I127" s="376"/>
      <c r="J127" s="377"/>
      <c r="K127" s="377"/>
      <c r="L127" s="377"/>
      <c r="M127" s="377"/>
      <c r="N127" s="377"/>
      <c r="O127" s="377"/>
      <c r="P127" s="377"/>
      <c r="Q127" s="377"/>
      <c r="R127" s="367"/>
    </row>
    <row r="128" spans="1:18" s="312" customFormat="1" ht="25.5">
      <c r="A128" s="490" t="s">
        <v>318</v>
      </c>
      <c r="B128" s="361" t="s">
        <v>584</v>
      </c>
      <c r="C128" s="362"/>
      <c r="D128" s="363"/>
      <c r="E128" s="363"/>
      <c r="F128" s="363"/>
      <c r="G128" s="363"/>
      <c r="H128" s="378"/>
      <c r="I128" s="398" t="s">
        <v>352</v>
      </c>
      <c r="J128" s="398" t="s">
        <v>352</v>
      </c>
      <c r="K128" s="401" t="s">
        <v>353</v>
      </c>
      <c r="L128" s="400" t="s">
        <v>599</v>
      </c>
      <c r="M128" s="400" t="s">
        <v>598</v>
      </c>
      <c r="N128" s="400" t="s">
        <v>598</v>
      </c>
      <c r="O128" s="400" t="s">
        <v>598</v>
      </c>
      <c r="P128" s="400" t="s">
        <v>598</v>
      </c>
      <c r="Q128" s="400" t="s">
        <v>598</v>
      </c>
      <c r="R128" s="385"/>
    </row>
    <row r="129" spans="1:18" s="312" customFormat="1" ht="25.5">
      <c r="A129" s="491"/>
      <c r="B129" s="368" t="s">
        <v>118</v>
      </c>
      <c r="C129" s="362"/>
      <c r="D129" s="363"/>
      <c r="E129" s="363"/>
      <c r="F129" s="363"/>
      <c r="G129" s="363"/>
      <c r="H129" s="378"/>
      <c r="I129" s="398" t="s">
        <v>352</v>
      </c>
      <c r="J129" s="398" t="s">
        <v>352</v>
      </c>
      <c r="K129" s="401" t="s">
        <v>353</v>
      </c>
      <c r="L129" s="400" t="s">
        <v>599</v>
      </c>
      <c r="M129" s="400" t="s">
        <v>598</v>
      </c>
      <c r="N129" s="400" t="s">
        <v>598</v>
      </c>
      <c r="O129" s="400" t="s">
        <v>598</v>
      </c>
      <c r="P129" s="400" t="s">
        <v>647</v>
      </c>
      <c r="Q129" s="400" t="s">
        <v>647</v>
      </c>
      <c r="R129" s="367"/>
    </row>
    <row r="130" spans="1:18" s="312" customFormat="1" ht="12.75" outlineLevel="1">
      <c r="A130" s="58"/>
      <c r="B130" s="339" t="s">
        <v>384</v>
      </c>
      <c r="C130" s="369"/>
      <c r="D130" s="370"/>
      <c r="E130" s="370"/>
      <c r="F130" s="370"/>
      <c r="G130" s="370"/>
      <c r="H130" s="371">
        <f ca="1">IF(E130&lt;&gt;"",IF(TODAY()&lt;G130,IF(TODAY()&lt;F130,IF(TODAY()&lt;E130,IF(TODAY()&lt;D130,"Dev/Beta",D$8),E$8),F$8),G$8),IF(D130&lt;&gt;"",IF(TODAY()&gt;D130,D$8,""),""))</f>
      </c>
      <c r="I130" s="372" t="s">
        <v>26</v>
      </c>
      <c r="J130" s="373" t="s">
        <v>26</v>
      </c>
      <c r="K130" s="373"/>
      <c r="L130" s="373"/>
      <c r="M130" s="373"/>
      <c r="N130" s="373"/>
      <c r="O130" s="373"/>
      <c r="P130" s="373"/>
      <c r="Q130" s="373"/>
      <c r="R130" s="367"/>
    </row>
    <row r="131" spans="1:18" s="312" customFormat="1" ht="12.75" outlineLevel="1">
      <c r="A131" s="58"/>
      <c r="B131" s="339" t="s">
        <v>353</v>
      </c>
      <c r="C131" s="369"/>
      <c r="D131" s="370"/>
      <c r="E131" s="370"/>
      <c r="F131" s="370"/>
      <c r="G131" s="370"/>
      <c r="H131" s="371">
        <f ca="1">IF(E131&lt;&gt;"",IF(TODAY()&lt;G131,IF(TODAY()&lt;F131,IF(TODAY()&lt;E131,IF(TODAY()&lt;D131,"Dev/Beta",D$8),E$8),F$8),G$8),IF(D131&lt;&gt;"",IF(TODAY()&gt;D131,D$8,""),""))</f>
      </c>
      <c r="I131" s="372"/>
      <c r="J131" s="373"/>
      <c r="K131" s="373" t="s">
        <v>26</v>
      </c>
      <c r="L131" s="373" t="s">
        <v>26</v>
      </c>
      <c r="M131" s="373" t="s">
        <v>26</v>
      </c>
      <c r="N131" s="373" t="s">
        <v>26</v>
      </c>
      <c r="O131" s="373" t="s">
        <v>26</v>
      </c>
      <c r="P131" s="373" t="s">
        <v>26</v>
      </c>
      <c r="Q131" s="373" t="s">
        <v>26</v>
      </c>
      <c r="R131" s="367"/>
    </row>
    <row r="132" spans="1:18" s="312" customFormat="1" ht="12.75" outlineLevel="1">
      <c r="A132" s="58"/>
      <c r="B132" s="339" t="s">
        <v>385</v>
      </c>
      <c r="C132" s="369"/>
      <c r="D132" s="370"/>
      <c r="E132" s="370"/>
      <c r="F132" s="370"/>
      <c r="G132" s="370"/>
      <c r="H132" s="371">
        <f ca="1">IF(E132&lt;&gt;"",IF(TODAY()&lt;G132,IF(TODAY()&lt;F132,IF(TODAY()&lt;E132,IF(TODAY()&lt;D132,"Dev/Beta",D$8),E$8),F$8),G$8),IF(D132&lt;&gt;"",IF(TODAY()&gt;D132,D$8,""),""))</f>
      </c>
      <c r="I132" s="372"/>
      <c r="J132" s="373"/>
      <c r="K132" s="373"/>
      <c r="L132" s="373" t="s">
        <v>26</v>
      </c>
      <c r="M132" s="373" t="s">
        <v>26</v>
      </c>
      <c r="N132" s="373" t="s">
        <v>26</v>
      </c>
      <c r="O132" s="373" t="s">
        <v>26</v>
      </c>
      <c r="P132" s="373" t="s">
        <v>26</v>
      </c>
      <c r="Q132" s="373" t="s">
        <v>26</v>
      </c>
      <c r="R132" s="367"/>
    </row>
    <row r="133" spans="1:18" s="312" customFormat="1" ht="3.75" customHeight="1" outlineLevel="1">
      <c r="A133" s="58"/>
      <c r="B133" s="316"/>
      <c r="C133" s="369"/>
      <c r="D133" s="370"/>
      <c r="E133" s="370"/>
      <c r="F133" s="370"/>
      <c r="G133" s="370"/>
      <c r="H133" s="371">
        <f ca="1">IF(E133&lt;&gt;"",IF(TODAY()&lt;G133,IF(TODAY()&lt;F133,IF(TODAY()&lt;E133,IF(TODAY()&lt;D133,"Dev/Beta",D$8),E$8),F$8),G$8),IF(D133&lt;&gt;"",IF(TODAY()&gt;D133,D$8,""),""))</f>
      </c>
      <c r="I133" s="372"/>
      <c r="J133" s="373"/>
      <c r="K133" s="373"/>
      <c r="L133" s="373"/>
      <c r="M133" s="373"/>
      <c r="N133" s="373"/>
      <c r="O133" s="373"/>
      <c r="P133" s="373"/>
      <c r="Q133" s="373"/>
      <c r="R133" s="367"/>
    </row>
    <row r="134" spans="1:18" s="312" customFormat="1" ht="5.25" customHeight="1">
      <c r="A134" s="59"/>
      <c r="B134" s="339"/>
      <c r="C134" s="337"/>
      <c r="D134" s="374"/>
      <c r="E134" s="374"/>
      <c r="F134" s="374"/>
      <c r="G134" s="374"/>
      <c r="H134" s="415"/>
      <c r="I134" s="376"/>
      <c r="J134" s="377"/>
      <c r="K134" s="377"/>
      <c r="L134" s="377"/>
      <c r="M134" s="377"/>
      <c r="N134" s="377"/>
      <c r="O134" s="377"/>
      <c r="P134" s="377"/>
      <c r="Q134" s="377"/>
      <c r="R134" s="367"/>
    </row>
    <row r="135" spans="1:18" s="312" customFormat="1" ht="12.75">
      <c r="A135" s="490" t="s">
        <v>319</v>
      </c>
      <c r="B135" s="361" t="s">
        <v>584</v>
      </c>
      <c r="C135" s="362"/>
      <c r="D135" s="363"/>
      <c r="E135" s="363"/>
      <c r="F135" s="363"/>
      <c r="G135" s="363"/>
      <c r="H135" s="378"/>
      <c r="I135" s="402" t="s">
        <v>354</v>
      </c>
      <c r="J135" s="401" t="s">
        <v>355</v>
      </c>
      <c r="K135" s="401" t="s">
        <v>355</v>
      </c>
      <c r="L135" s="401" t="s">
        <v>356</v>
      </c>
      <c r="M135" s="379" t="s">
        <v>555</v>
      </c>
      <c r="N135" s="379" t="s">
        <v>555</v>
      </c>
      <c r="O135" s="366" t="s">
        <v>600</v>
      </c>
      <c r="P135" s="366" t="s">
        <v>711</v>
      </c>
      <c r="Q135" s="366" t="s">
        <v>713</v>
      </c>
      <c r="R135" s="385"/>
    </row>
    <row r="136" spans="1:18" s="312" customFormat="1" ht="12.75">
      <c r="A136" s="491"/>
      <c r="B136" s="368" t="s">
        <v>118</v>
      </c>
      <c r="C136" s="362"/>
      <c r="D136" s="363"/>
      <c r="E136" s="363"/>
      <c r="F136" s="363"/>
      <c r="G136" s="363"/>
      <c r="H136" s="378"/>
      <c r="I136" s="397" t="s">
        <v>354</v>
      </c>
      <c r="J136" s="401" t="s">
        <v>355</v>
      </c>
      <c r="K136" s="401" t="s">
        <v>355</v>
      </c>
      <c r="L136" s="401" t="s">
        <v>356</v>
      </c>
      <c r="M136" s="379" t="s">
        <v>555</v>
      </c>
      <c r="N136" s="379" t="s">
        <v>555</v>
      </c>
      <c r="O136" s="366" t="s">
        <v>600</v>
      </c>
      <c r="P136" s="366" t="s">
        <v>711</v>
      </c>
      <c r="Q136" s="366" t="s">
        <v>713</v>
      </c>
      <c r="R136" s="367"/>
    </row>
    <row r="137" spans="1:18" s="312" customFormat="1" ht="12.75" outlineLevel="1">
      <c r="A137" s="58"/>
      <c r="B137" s="339" t="s">
        <v>401</v>
      </c>
      <c r="C137" s="369"/>
      <c r="D137" s="370"/>
      <c r="E137" s="370"/>
      <c r="F137" s="370"/>
      <c r="G137" s="370"/>
      <c r="H137" s="371">
        <f ca="1">IF(E137&lt;&gt;"",IF(TODAY()&lt;G137,IF(TODAY()&lt;F137,IF(TODAY()&lt;E137,IF(TODAY()&lt;D137,"Dev/Beta",D$8),E$8),F$8),G$8),IF(D137&lt;&gt;"",IF(TODAY()&gt;D137,D$8,""),""))</f>
      </c>
      <c r="I137" s="372"/>
      <c r="J137" s="373"/>
      <c r="K137" s="373"/>
      <c r="L137" s="373"/>
      <c r="M137" s="373"/>
      <c r="N137" s="373"/>
      <c r="O137" s="373"/>
      <c r="P137" s="373"/>
      <c r="Q137" s="373"/>
      <c r="R137" s="367"/>
    </row>
    <row r="138" spans="1:18" s="312" customFormat="1" ht="12.75" outlineLevel="1">
      <c r="A138" s="58"/>
      <c r="B138" s="339" t="s">
        <v>320</v>
      </c>
      <c r="C138" s="369"/>
      <c r="D138" s="370"/>
      <c r="E138" s="370"/>
      <c r="F138" s="370"/>
      <c r="G138" s="370"/>
      <c r="H138" s="371">
        <f ca="1">IF(E138&lt;&gt;"",IF(TODAY()&lt;G138,IF(TODAY()&lt;F138,IF(TODAY()&lt;E138,IF(TODAY()&lt;D138,"Dev/Beta",D$8),E$8),F$8),G$8),IF(D138&lt;&gt;"",IF(TODAY()&gt;D138,D$8,""),""))</f>
      </c>
      <c r="I138" s="372"/>
      <c r="J138" s="373"/>
      <c r="K138" s="373"/>
      <c r="L138" s="373"/>
      <c r="M138" s="373"/>
      <c r="N138" s="373"/>
      <c r="O138" s="373"/>
      <c r="P138" s="373"/>
      <c r="Q138" s="373"/>
      <c r="R138" s="367"/>
    </row>
    <row r="139" spans="1:18" s="312" customFormat="1" ht="12.75" outlineLevel="1">
      <c r="A139" s="58"/>
      <c r="B139" s="339" t="s">
        <v>402</v>
      </c>
      <c r="C139" s="369"/>
      <c r="D139" s="370"/>
      <c r="E139" s="370"/>
      <c r="F139" s="370"/>
      <c r="G139" s="370"/>
      <c r="H139" s="371">
        <f ca="1">IF(E139&lt;&gt;"",IF(TODAY()&lt;G139,IF(TODAY()&lt;F139,IF(TODAY()&lt;E139,IF(TODAY()&lt;D139,"Dev/Beta",D$8),E$8),F$8),G$8),IF(D139&lt;&gt;"",IF(TODAY()&gt;D139,D$8,""),""))</f>
      </c>
      <c r="I139" s="372"/>
      <c r="J139" s="373"/>
      <c r="K139" s="373"/>
      <c r="L139" s="373"/>
      <c r="M139" s="373"/>
      <c r="N139" s="373"/>
      <c r="O139" s="373"/>
      <c r="P139" s="373"/>
      <c r="Q139" s="373"/>
      <c r="R139" s="367"/>
    </row>
    <row r="140" spans="1:18" s="312" customFormat="1" ht="12.75" outlineLevel="1">
      <c r="A140" s="58"/>
      <c r="B140" s="339"/>
      <c r="C140" s="369"/>
      <c r="D140" s="370"/>
      <c r="E140" s="370"/>
      <c r="F140" s="370"/>
      <c r="G140" s="370"/>
      <c r="H140" s="371">
        <f ca="1">IF(E140&lt;&gt;"",IF(TODAY()&lt;G140,IF(TODAY()&lt;F140,IF(TODAY()&lt;E140,IF(TODAY()&lt;D140,"Dev/Beta",D$8),E$8),F$8),G$8),IF(D140&lt;&gt;"",IF(TODAY()&gt;D140,D$8,""),""))</f>
      </c>
      <c r="I140" s="372"/>
      <c r="J140" s="373"/>
      <c r="K140" s="373"/>
      <c r="L140" s="373"/>
      <c r="M140" s="373"/>
      <c r="N140" s="373"/>
      <c r="O140" s="373"/>
      <c r="P140" s="373"/>
      <c r="Q140" s="373"/>
      <c r="R140" s="367"/>
    </row>
    <row r="141" spans="1:18" s="312" customFormat="1" ht="3.75" customHeight="1" outlineLevel="1">
      <c r="A141" s="58"/>
      <c r="B141" s="316"/>
      <c r="C141" s="369"/>
      <c r="D141" s="370"/>
      <c r="E141" s="370"/>
      <c r="F141" s="370"/>
      <c r="G141" s="370"/>
      <c r="H141" s="371">
        <f ca="1">IF(E141&lt;&gt;"",IF(TODAY()&lt;G141,IF(TODAY()&lt;F141,IF(TODAY()&lt;E141,IF(TODAY()&lt;D141,"Dev/Beta",D$8),E$8),F$8),G$8),IF(D141&lt;&gt;"",IF(TODAY()&gt;D141,D$8,""),""))</f>
      </c>
      <c r="I141" s="372"/>
      <c r="J141" s="373"/>
      <c r="K141" s="373"/>
      <c r="L141" s="373"/>
      <c r="M141" s="373"/>
      <c r="N141" s="373"/>
      <c r="O141" s="373"/>
      <c r="P141" s="373"/>
      <c r="Q141" s="373"/>
      <c r="R141" s="367"/>
    </row>
    <row r="142" spans="1:18" s="312" customFormat="1" ht="5.25" customHeight="1">
      <c r="A142" s="59"/>
      <c r="B142" s="339"/>
      <c r="C142" s="337"/>
      <c r="D142" s="374"/>
      <c r="E142" s="374"/>
      <c r="F142" s="374"/>
      <c r="G142" s="374"/>
      <c r="H142" s="415"/>
      <c r="I142" s="376"/>
      <c r="J142" s="377"/>
      <c r="K142" s="377"/>
      <c r="L142" s="377"/>
      <c r="M142" s="377"/>
      <c r="N142" s="377"/>
      <c r="O142" s="377"/>
      <c r="P142" s="377"/>
      <c r="Q142" s="377"/>
      <c r="R142" s="367"/>
    </row>
    <row r="143" spans="1:18" s="312" customFormat="1" ht="12.75">
      <c r="A143" s="490" t="s">
        <v>419</v>
      </c>
      <c r="B143" s="361" t="s">
        <v>584</v>
      </c>
      <c r="C143" s="362"/>
      <c r="D143" s="363"/>
      <c r="E143" s="363"/>
      <c r="F143" s="363"/>
      <c r="G143" s="363"/>
      <c r="H143" s="378"/>
      <c r="I143" s="365"/>
      <c r="J143" s="366"/>
      <c r="K143" s="366"/>
      <c r="L143" s="366"/>
      <c r="M143" s="366"/>
      <c r="N143" s="366"/>
      <c r="O143" s="366"/>
      <c r="P143" s="366"/>
      <c r="Q143" s="366"/>
      <c r="R143" s="385"/>
    </row>
    <row r="144" spans="1:18" s="312" customFormat="1" ht="12.75">
      <c r="A144" s="491"/>
      <c r="B144" s="368" t="s">
        <v>118</v>
      </c>
      <c r="C144" s="362"/>
      <c r="D144" s="363"/>
      <c r="E144" s="363"/>
      <c r="F144" s="363"/>
      <c r="G144" s="363"/>
      <c r="H144" s="378"/>
      <c r="I144" s="397"/>
      <c r="J144" s="379"/>
      <c r="K144" s="379"/>
      <c r="L144" s="366"/>
      <c r="M144" s="403"/>
      <c r="N144" s="403"/>
      <c r="O144" s="403"/>
      <c r="P144" s="403"/>
      <c r="Q144" s="403"/>
      <c r="R144" s="367"/>
    </row>
    <row r="145" spans="1:18" s="312" customFormat="1" ht="12.75" outlineLevel="1">
      <c r="A145" s="58"/>
      <c r="B145" s="339" t="s">
        <v>426</v>
      </c>
      <c r="C145" s="369"/>
      <c r="D145" s="370"/>
      <c r="E145" s="370"/>
      <c r="F145" s="370"/>
      <c r="G145" s="370"/>
      <c r="H145" s="371">
        <f ca="1">IF(E145&lt;&gt;"",IF(TODAY()&lt;G145,IF(TODAY()&lt;F145,IF(TODAY()&lt;E145,IF(TODAY()&lt;D145,"Dev/Beta",D$8),E$8),F$8),G$8),IF(D145&lt;&gt;"",IF(TODAY()&gt;D145,D$8,""),""))</f>
      </c>
      <c r="I145" s="372"/>
      <c r="J145" s="373"/>
      <c r="K145" s="373"/>
      <c r="L145" s="373" t="s">
        <v>26</v>
      </c>
      <c r="M145" s="373" t="s">
        <v>26</v>
      </c>
      <c r="N145" s="373" t="s">
        <v>26</v>
      </c>
      <c r="O145" s="373" t="s">
        <v>26</v>
      </c>
      <c r="P145" s="373" t="s">
        <v>26</v>
      </c>
      <c r="Q145" s="373" t="s">
        <v>26</v>
      </c>
      <c r="R145" s="367"/>
    </row>
    <row r="146" spans="1:18" s="312" customFormat="1" ht="12.75" outlineLevel="1">
      <c r="A146" s="58"/>
      <c r="B146" s="339" t="s">
        <v>427</v>
      </c>
      <c r="C146" s="369"/>
      <c r="D146" s="370"/>
      <c r="E146" s="370"/>
      <c r="F146" s="370"/>
      <c r="G146" s="370"/>
      <c r="H146" s="371">
        <f ca="1">IF(E146&lt;&gt;"",IF(TODAY()&lt;G146,IF(TODAY()&lt;F146,IF(TODAY()&lt;E146,IF(TODAY()&lt;D146,"Dev/Beta",D$8),E$8),F$8),G$8),IF(D146&lt;&gt;"",IF(TODAY()&gt;D146,D$8,""),""))</f>
      </c>
      <c r="I146" s="372"/>
      <c r="J146" s="373"/>
      <c r="K146" s="373"/>
      <c r="L146" s="373" t="s">
        <v>26</v>
      </c>
      <c r="M146" s="373" t="s">
        <v>26</v>
      </c>
      <c r="N146" s="373" t="s">
        <v>26</v>
      </c>
      <c r="O146" s="373" t="s">
        <v>26</v>
      </c>
      <c r="P146" s="373" t="s">
        <v>26</v>
      </c>
      <c r="Q146" s="373" t="s">
        <v>26</v>
      </c>
      <c r="R146" s="367"/>
    </row>
    <row r="147" spans="1:18" s="312" customFormat="1" ht="12.75" outlineLevel="1">
      <c r="A147" s="58"/>
      <c r="B147" s="339" t="s">
        <v>428</v>
      </c>
      <c r="C147" s="369"/>
      <c r="D147" s="370"/>
      <c r="E147" s="370"/>
      <c r="F147" s="370"/>
      <c r="G147" s="370"/>
      <c r="H147" s="371">
        <f ca="1">IF(E147&lt;&gt;"",IF(TODAY()&lt;G147,IF(TODAY()&lt;F147,IF(TODAY()&lt;E147,IF(TODAY()&lt;D147,"Dev/Beta",D$8),E$8),F$8),G$8),IF(D147&lt;&gt;"",IF(TODAY()&gt;D147,D$8,""),""))</f>
      </c>
      <c r="I147" s="372"/>
      <c r="J147" s="373"/>
      <c r="K147" s="373"/>
      <c r="L147" s="373" t="s">
        <v>26</v>
      </c>
      <c r="M147" s="373" t="s">
        <v>26</v>
      </c>
      <c r="N147" s="373" t="s">
        <v>26</v>
      </c>
      <c r="O147" s="373" t="s">
        <v>27</v>
      </c>
      <c r="P147" s="373" t="s">
        <v>27</v>
      </c>
      <c r="Q147" s="373" t="s">
        <v>27</v>
      </c>
      <c r="R147" s="367"/>
    </row>
    <row r="148" spans="1:18" s="312" customFormat="1" ht="12.75" outlineLevel="1">
      <c r="A148" s="58"/>
      <c r="B148" s="339"/>
      <c r="C148" s="369"/>
      <c r="D148" s="370"/>
      <c r="E148" s="370"/>
      <c r="F148" s="370"/>
      <c r="G148" s="370"/>
      <c r="H148" s="371">
        <f ca="1">IF(E148&lt;&gt;"",IF(TODAY()&lt;G148,IF(TODAY()&lt;F148,IF(TODAY()&lt;E148,IF(TODAY()&lt;D148,"Dev/Beta",D$8),E$8),F$8),G$8),IF(D148&lt;&gt;"",IF(TODAY()&gt;D148,D$8,""),""))</f>
      </c>
      <c r="I148" s="372"/>
      <c r="J148" s="373"/>
      <c r="K148" s="373"/>
      <c r="L148" s="373"/>
      <c r="M148" s="373"/>
      <c r="N148" s="373"/>
      <c r="O148" s="373"/>
      <c r="P148" s="373"/>
      <c r="Q148" s="373"/>
      <c r="R148" s="367"/>
    </row>
    <row r="149" spans="1:18" s="312" customFormat="1" ht="5.25" customHeight="1">
      <c r="A149" s="59"/>
      <c r="B149" s="339"/>
      <c r="C149" s="337"/>
      <c r="D149" s="374"/>
      <c r="E149" s="374"/>
      <c r="F149" s="374"/>
      <c r="G149" s="374"/>
      <c r="H149" s="415"/>
      <c r="I149" s="376"/>
      <c r="J149" s="377"/>
      <c r="K149" s="377"/>
      <c r="L149" s="377"/>
      <c r="M149" s="377"/>
      <c r="N149" s="377"/>
      <c r="O149" s="377"/>
      <c r="P149" s="377"/>
      <c r="Q149" s="377"/>
      <c r="R149" s="367"/>
    </row>
    <row r="150" spans="1:18" s="312" customFormat="1" ht="12.75">
      <c r="A150" s="498" t="s">
        <v>528</v>
      </c>
      <c r="B150" s="368"/>
      <c r="C150" s="362"/>
      <c r="D150" s="363"/>
      <c r="E150" s="363"/>
      <c r="F150" s="363"/>
      <c r="G150" s="363"/>
      <c r="H150" s="378"/>
      <c r="I150" s="365"/>
      <c r="J150" s="366"/>
      <c r="K150" s="366"/>
      <c r="L150" s="366"/>
      <c r="M150" s="366"/>
      <c r="N150" s="366"/>
      <c r="O150" s="366"/>
      <c r="P150" s="366"/>
      <c r="Q150" s="366"/>
      <c r="R150" s="385"/>
    </row>
    <row r="151" spans="1:18" s="312" customFormat="1" ht="12.75">
      <c r="A151" s="491"/>
      <c r="B151" s="368"/>
      <c r="C151" s="362"/>
      <c r="D151" s="363"/>
      <c r="E151" s="363"/>
      <c r="F151" s="363"/>
      <c r="G151" s="363"/>
      <c r="H151" s="378"/>
      <c r="I151" s="397"/>
      <c r="J151" s="379"/>
      <c r="K151" s="379"/>
      <c r="L151" s="366"/>
      <c r="M151" s="403"/>
      <c r="N151" s="403"/>
      <c r="O151" s="403"/>
      <c r="P151" s="403"/>
      <c r="Q151" s="403"/>
      <c r="R151" s="367"/>
    </row>
    <row r="152" spans="1:18" s="312" customFormat="1" ht="25.5" outlineLevel="1">
      <c r="A152" s="58"/>
      <c r="B152" s="404" t="s">
        <v>576</v>
      </c>
      <c r="C152" s="369"/>
      <c r="D152" s="370"/>
      <c r="E152" s="370"/>
      <c r="F152" s="370"/>
      <c r="G152" s="370"/>
      <c r="H152" s="371">
        <f aca="true" ca="1" t="shared" si="2" ref="H152:H159">IF(E152&lt;&gt;"",IF(TODAY()&lt;G152,IF(TODAY()&lt;F152,IF(TODAY()&lt;E152,IF(TODAY()&lt;D152,"Dev/Beta",D$8),E$8),F$8),G$8),IF(D152&lt;&gt;"",IF(TODAY()&gt;D152,D$8,""),""))</f>
      </c>
      <c r="I152" s="372" t="s">
        <v>26</v>
      </c>
      <c r="J152" s="373"/>
      <c r="K152" s="373"/>
      <c r="L152" s="373"/>
      <c r="M152" s="389" t="s">
        <v>44</v>
      </c>
      <c r="N152" s="389" t="s">
        <v>44</v>
      </c>
      <c r="O152" s="373" t="s">
        <v>74</v>
      </c>
      <c r="P152" s="373" t="s">
        <v>74</v>
      </c>
      <c r="Q152" s="373" t="s">
        <v>74</v>
      </c>
      <c r="R152" s="367"/>
    </row>
    <row r="153" spans="1:18" s="312" customFormat="1" ht="25.5" outlineLevel="1">
      <c r="A153" s="58"/>
      <c r="B153" s="404" t="s">
        <v>575</v>
      </c>
      <c r="C153" s="369"/>
      <c r="D153" s="370"/>
      <c r="E153" s="370"/>
      <c r="F153" s="370"/>
      <c r="G153" s="370"/>
      <c r="H153" s="371">
        <f ca="1" t="shared" si="2"/>
      </c>
      <c r="I153" s="372"/>
      <c r="J153" s="373" t="s">
        <v>26</v>
      </c>
      <c r="K153" s="373" t="s">
        <v>26</v>
      </c>
      <c r="L153" s="373"/>
      <c r="M153" s="389" t="s">
        <v>44</v>
      </c>
      <c r="N153" s="389" t="s">
        <v>44</v>
      </c>
      <c r="O153" s="373" t="s">
        <v>74</v>
      </c>
      <c r="P153" s="373" t="s">
        <v>74</v>
      </c>
      <c r="Q153" s="373" t="s">
        <v>74</v>
      </c>
      <c r="R153" s="367"/>
    </row>
    <row r="154" spans="1:18" s="312" customFormat="1" ht="25.5" outlineLevel="1">
      <c r="A154" s="58"/>
      <c r="B154" s="404" t="s">
        <v>574</v>
      </c>
      <c r="C154" s="369"/>
      <c r="D154" s="370"/>
      <c r="E154" s="370"/>
      <c r="F154" s="370"/>
      <c r="G154" s="370"/>
      <c r="H154" s="371">
        <f ca="1" t="shared" si="2"/>
      </c>
      <c r="I154" s="372"/>
      <c r="J154" s="373" t="s">
        <v>26</v>
      </c>
      <c r="K154" s="373" t="s">
        <v>26</v>
      </c>
      <c r="L154" s="373"/>
      <c r="M154" s="389" t="s">
        <v>44</v>
      </c>
      <c r="N154" s="389" t="s">
        <v>44</v>
      </c>
      <c r="O154" s="373" t="s">
        <v>74</v>
      </c>
      <c r="P154" s="373" t="s">
        <v>74</v>
      </c>
      <c r="Q154" s="373" t="s">
        <v>74</v>
      </c>
      <c r="R154" s="367"/>
    </row>
    <row r="155" spans="1:18" s="312" customFormat="1" ht="25.5" outlineLevel="1">
      <c r="A155" s="58"/>
      <c r="B155" s="404" t="s">
        <v>573</v>
      </c>
      <c r="C155" s="369"/>
      <c r="D155" s="370"/>
      <c r="E155" s="370"/>
      <c r="F155" s="370"/>
      <c r="G155" s="370"/>
      <c r="H155" s="371">
        <f ca="1" t="shared" si="2"/>
      </c>
      <c r="I155" s="372"/>
      <c r="J155" s="373" t="s">
        <v>26</v>
      </c>
      <c r="K155" s="373" t="s">
        <v>26</v>
      </c>
      <c r="L155" s="373" t="s">
        <v>26</v>
      </c>
      <c r="M155" s="405" t="s">
        <v>74</v>
      </c>
      <c r="N155" s="405" t="s">
        <v>74</v>
      </c>
      <c r="O155" s="373" t="s">
        <v>74</v>
      </c>
      <c r="P155" s="373" t="s">
        <v>74</v>
      </c>
      <c r="Q155" s="373" t="s">
        <v>74</v>
      </c>
      <c r="R155" s="367"/>
    </row>
    <row r="156" spans="1:18" s="312" customFormat="1" ht="38.25" outlineLevel="1">
      <c r="A156" s="58"/>
      <c r="B156" s="404" t="s">
        <v>572</v>
      </c>
      <c r="C156" s="369"/>
      <c r="D156" s="370"/>
      <c r="E156" s="370"/>
      <c r="F156" s="370"/>
      <c r="G156" s="370"/>
      <c r="H156" s="371">
        <f ca="1" t="shared" si="2"/>
      </c>
      <c r="I156" s="372"/>
      <c r="J156" s="373"/>
      <c r="K156" s="373"/>
      <c r="L156" s="373" t="s">
        <v>26</v>
      </c>
      <c r="M156" s="389" t="s">
        <v>44</v>
      </c>
      <c r="N156" s="389" t="s">
        <v>44</v>
      </c>
      <c r="O156" s="373"/>
      <c r="P156" s="373"/>
      <c r="Q156" s="373"/>
      <c r="R156" s="367"/>
    </row>
    <row r="157" spans="1:18" s="312" customFormat="1" ht="38.25" outlineLevel="1">
      <c r="A157" s="58"/>
      <c r="B157" s="404" t="s">
        <v>571</v>
      </c>
      <c r="C157" s="369"/>
      <c r="D157" s="370"/>
      <c r="E157" s="370"/>
      <c r="F157" s="370"/>
      <c r="G157" s="370"/>
      <c r="H157" s="371">
        <f ca="1" t="shared" si="2"/>
      </c>
      <c r="I157" s="372"/>
      <c r="J157" s="373"/>
      <c r="K157" s="373" t="s">
        <v>26</v>
      </c>
      <c r="L157" s="373"/>
      <c r="M157" s="389" t="s">
        <v>44</v>
      </c>
      <c r="N157" s="389" t="s">
        <v>44</v>
      </c>
      <c r="O157" s="373"/>
      <c r="P157" s="373"/>
      <c r="Q157" s="373"/>
      <c r="R157" s="367"/>
    </row>
    <row r="158" spans="1:18" s="312" customFormat="1" ht="25.5" outlineLevel="1">
      <c r="A158" s="241"/>
      <c r="B158" s="406" t="s">
        <v>570</v>
      </c>
      <c r="C158" s="387"/>
      <c r="D158" s="407"/>
      <c r="E158" s="407"/>
      <c r="F158" s="407"/>
      <c r="G158" s="407"/>
      <c r="H158" s="408">
        <f ca="1" t="shared" si="2"/>
      </c>
      <c r="I158" s="388"/>
      <c r="J158" s="389"/>
      <c r="K158" s="389"/>
      <c r="L158" s="389" t="s">
        <v>26</v>
      </c>
      <c r="M158" s="389" t="s">
        <v>44</v>
      </c>
      <c r="N158" s="389" t="s">
        <v>44</v>
      </c>
      <c r="O158" s="389"/>
      <c r="P158" s="389"/>
      <c r="Q158" s="389"/>
      <c r="R158" s="367"/>
    </row>
    <row r="159" spans="1:18" s="312" customFormat="1" ht="38.25" outlineLevel="1">
      <c r="A159" s="241"/>
      <c r="B159" s="406" t="s">
        <v>569</v>
      </c>
      <c r="C159" s="387"/>
      <c r="D159" s="407"/>
      <c r="E159" s="407"/>
      <c r="F159" s="407"/>
      <c r="G159" s="407"/>
      <c r="H159" s="408">
        <f ca="1" t="shared" si="2"/>
      </c>
      <c r="I159" s="388"/>
      <c r="J159" s="389"/>
      <c r="K159" s="389"/>
      <c r="L159" s="389" t="s">
        <v>26</v>
      </c>
      <c r="M159" s="389" t="s">
        <v>26</v>
      </c>
      <c r="N159" s="389"/>
      <c r="O159" s="389"/>
      <c r="P159" s="389"/>
      <c r="Q159" s="389"/>
      <c r="R159" s="367"/>
    </row>
    <row r="160" spans="1:18" s="312" customFormat="1" ht="38.25" outlineLevel="1">
      <c r="A160" s="241"/>
      <c r="B160" s="406" t="s">
        <v>568</v>
      </c>
      <c r="C160" s="387"/>
      <c r="D160" s="407"/>
      <c r="E160" s="407"/>
      <c r="F160" s="407"/>
      <c r="G160" s="407"/>
      <c r="H160" s="408">
        <f ca="1">IF(E160&lt;&gt;"",IF(TODAY()&lt;G160,IF(TODAY()&lt;F160,IF(TODAY()&lt;E160,IF(TODAY()&lt;D160,"Dev/Beta",D$8),E$8),F$8),G$8),IF(D160&lt;&gt;"",IF(TODAY()&gt;D160,D$8,""),""))</f>
      </c>
      <c r="I160" s="388"/>
      <c r="J160" s="389"/>
      <c r="K160" s="389"/>
      <c r="L160" s="389"/>
      <c r="M160" s="389" t="s">
        <v>26</v>
      </c>
      <c r="N160" s="389"/>
      <c r="O160" s="389"/>
      <c r="P160" s="389"/>
      <c r="Q160" s="389"/>
      <c r="R160" s="367"/>
    </row>
    <row r="161" spans="1:18" s="312" customFormat="1" ht="38.25" outlineLevel="1">
      <c r="A161" s="241"/>
      <c r="B161" s="406" t="s">
        <v>622</v>
      </c>
      <c r="C161" s="387"/>
      <c r="D161" s="407"/>
      <c r="E161" s="407"/>
      <c r="F161" s="407"/>
      <c r="G161" s="407"/>
      <c r="H161" s="408"/>
      <c r="I161" s="388"/>
      <c r="J161" s="389"/>
      <c r="K161" s="389"/>
      <c r="L161" s="389"/>
      <c r="M161" s="389"/>
      <c r="N161" s="389" t="s">
        <v>26</v>
      </c>
      <c r="O161" s="389"/>
      <c r="P161" s="389"/>
      <c r="Q161" s="389"/>
      <c r="R161" s="367"/>
    </row>
    <row r="162" spans="1:18" s="312" customFormat="1" ht="38.25" outlineLevel="1">
      <c r="A162" s="241"/>
      <c r="B162" s="406" t="s">
        <v>567</v>
      </c>
      <c r="C162" s="387"/>
      <c r="D162" s="407"/>
      <c r="E162" s="407"/>
      <c r="F162" s="407"/>
      <c r="G162" s="407"/>
      <c r="H162" s="408">
        <f ca="1">IF(E162&lt;&gt;"",IF(TODAY()&lt;G162,IF(TODAY()&lt;F162,IF(TODAY()&lt;E162,IF(TODAY()&lt;D162,"Dev/Beta",D$8),E$8),F$8),G$8),IF(D162&lt;&gt;"",IF(TODAY()&gt;D162,D$8,""),""))</f>
      </c>
      <c r="I162" s="388"/>
      <c r="J162" s="389"/>
      <c r="K162" s="389"/>
      <c r="L162" s="389"/>
      <c r="M162" s="389"/>
      <c r="N162" s="389"/>
      <c r="O162" s="389" t="s">
        <v>26</v>
      </c>
      <c r="P162" s="389" t="s">
        <v>26</v>
      </c>
      <c r="Q162" s="389" t="s">
        <v>26</v>
      </c>
      <c r="R162" s="367"/>
    </row>
    <row r="163" spans="1:18" s="312" customFormat="1" ht="5.25" customHeight="1" outlineLevel="1">
      <c r="A163" s="58"/>
      <c r="B163" s="409"/>
      <c r="C163" s="369"/>
      <c r="D163" s="370"/>
      <c r="E163" s="370"/>
      <c r="F163" s="370"/>
      <c r="G163" s="370"/>
      <c r="H163" s="371"/>
      <c r="I163" s="372"/>
      <c r="J163" s="373"/>
      <c r="K163" s="373"/>
      <c r="L163" s="373"/>
      <c r="M163" s="373"/>
      <c r="N163" s="373"/>
      <c r="O163" s="373"/>
      <c r="P163" s="373"/>
      <c r="Q163" s="373"/>
      <c r="R163" s="367"/>
    </row>
    <row r="164" spans="1:18" s="312" customFormat="1" ht="25.5" outlineLevel="1">
      <c r="A164" s="58"/>
      <c r="B164" s="404" t="s">
        <v>527</v>
      </c>
      <c r="C164" s="369"/>
      <c r="D164" s="370"/>
      <c r="E164" s="370"/>
      <c r="F164" s="370"/>
      <c r="G164" s="370"/>
      <c r="H164" s="371">
        <f ca="1">IF(E164&lt;&gt;"",IF(TODAY()&lt;G164,IF(TODAY()&lt;F164,IF(TODAY()&lt;E164,IF(TODAY()&lt;D164,"Dev/Beta",D$8),E$8),F$8),G$8),IF(D164&lt;&gt;"",IF(TODAY()&gt;D164,D$8,""),""))</f>
      </c>
      <c r="I164" s="372" t="s">
        <v>26</v>
      </c>
      <c r="J164" s="373"/>
      <c r="K164" s="373"/>
      <c r="L164" s="373"/>
      <c r="M164" s="373" t="s">
        <v>74</v>
      </c>
      <c r="N164" s="373" t="s">
        <v>74</v>
      </c>
      <c r="O164" s="373" t="s">
        <v>74</v>
      </c>
      <c r="P164" s="373" t="s">
        <v>74</v>
      </c>
      <c r="Q164" s="373" t="s">
        <v>74</v>
      </c>
      <c r="R164" s="367"/>
    </row>
    <row r="165" spans="1:18" s="312" customFormat="1" ht="25.5" outlineLevel="1">
      <c r="A165" s="58"/>
      <c r="B165" s="404" t="s">
        <v>526</v>
      </c>
      <c r="C165" s="369"/>
      <c r="D165" s="370"/>
      <c r="E165" s="370"/>
      <c r="F165" s="370"/>
      <c r="G165" s="370"/>
      <c r="H165" s="371"/>
      <c r="I165" s="372"/>
      <c r="J165" s="373" t="s">
        <v>26</v>
      </c>
      <c r="K165" s="373" t="s">
        <v>26</v>
      </c>
      <c r="L165" s="373"/>
      <c r="M165" s="373" t="s">
        <v>74</v>
      </c>
      <c r="N165" s="373" t="s">
        <v>74</v>
      </c>
      <c r="O165" s="373" t="s">
        <v>74</v>
      </c>
      <c r="P165" s="373" t="s">
        <v>74</v>
      </c>
      <c r="Q165" s="373" t="s">
        <v>74</v>
      </c>
      <c r="R165" s="367"/>
    </row>
    <row r="166" spans="1:18" s="312" customFormat="1" ht="25.5" outlineLevel="1">
      <c r="A166" s="58"/>
      <c r="B166" s="404" t="s">
        <v>547</v>
      </c>
      <c r="C166" s="369"/>
      <c r="D166" s="370"/>
      <c r="E166" s="370"/>
      <c r="F166" s="370"/>
      <c r="G166" s="370"/>
      <c r="H166" s="371">
        <f aca="true" ca="1" t="shared" si="3" ref="H166:H174">IF(E166&lt;&gt;"",IF(TODAY()&lt;G166,IF(TODAY()&lt;F166,IF(TODAY()&lt;E166,IF(TODAY()&lt;D166,"Dev/Beta",D$8),E$8),F$8),G$8),IF(D166&lt;&gt;"",IF(TODAY()&gt;D166,D$8,""),""))</f>
      </c>
      <c r="I166" s="372"/>
      <c r="J166" s="373"/>
      <c r="K166" s="373"/>
      <c r="L166" s="373" t="s">
        <v>26</v>
      </c>
      <c r="M166" s="373" t="s">
        <v>74</v>
      </c>
      <c r="N166" s="373" t="s">
        <v>74</v>
      </c>
      <c r="O166" s="373" t="s">
        <v>74</v>
      </c>
      <c r="P166" s="373" t="s">
        <v>74</v>
      </c>
      <c r="Q166" s="373" t="s">
        <v>74</v>
      </c>
      <c r="R166" s="367"/>
    </row>
    <row r="167" spans="1:18" s="312" customFormat="1" ht="25.5" outlineLevel="1">
      <c r="A167" s="58"/>
      <c r="B167" s="404" t="s">
        <v>546</v>
      </c>
      <c r="C167" s="369"/>
      <c r="D167" s="370"/>
      <c r="E167" s="370"/>
      <c r="F167" s="370"/>
      <c r="G167" s="370"/>
      <c r="H167" s="371">
        <f ca="1" t="shared" si="3"/>
      </c>
      <c r="I167" s="372"/>
      <c r="J167" s="373"/>
      <c r="K167" s="373"/>
      <c r="L167" s="373"/>
      <c r="M167" s="373" t="s">
        <v>26</v>
      </c>
      <c r="N167" s="373" t="s">
        <v>74</v>
      </c>
      <c r="O167" s="373" t="s">
        <v>74</v>
      </c>
      <c r="P167" s="373" t="s">
        <v>74</v>
      </c>
      <c r="Q167" s="373" t="s">
        <v>74</v>
      </c>
      <c r="R167" s="367"/>
    </row>
    <row r="168" spans="1:18" s="312" customFormat="1" ht="25.5" outlineLevel="1">
      <c r="A168" s="58"/>
      <c r="B168" s="404" t="s">
        <v>552</v>
      </c>
      <c r="C168" s="369"/>
      <c r="D168" s="370"/>
      <c r="E168" s="370"/>
      <c r="F168" s="370"/>
      <c r="G168" s="370"/>
      <c r="H168" s="371">
        <f ca="1" t="shared" si="3"/>
      </c>
      <c r="I168" s="372"/>
      <c r="J168" s="373"/>
      <c r="K168" s="373"/>
      <c r="L168" s="373"/>
      <c r="M168" s="389" t="s">
        <v>26</v>
      </c>
      <c r="N168" s="389" t="s">
        <v>74</v>
      </c>
      <c r="O168" s="373" t="s">
        <v>74</v>
      </c>
      <c r="P168" s="373" t="s">
        <v>74</v>
      </c>
      <c r="Q168" s="373" t="s">
        <v>74</v>
      </c>
      <c r="R168" s="367"/>
    </row>
    <row r="169" spans="1:18" s="312" customFormat="1" ht="25.5" outlineLevel="1">
      <c r="A169" s="58"/>
      <c r="B169" s="404" t="s">
        <v>623</v>
      </c>
      <c r="C169" s="369"/>
      <c r="D169" s="370"/>
      <c r="E169" s="370"/>
      <c r="F169" s="370"/>
      <c r="G169" s="370"/>
      <c r="H169" s="371">
        <f ca="1">IF(E169&lt;&gt;"",IF(TODAY()&lt;G169,IF(TODAY()&lt;F169,IF(TODAY()&lt;E169,IF(TODAY()&lt;D169,"Dev/Beta",D$8),E$8),F$8),G$8),IF(D169&lt;&gt;"",IF(TODAY()&gt;D169,D$8,""),""))</f>
      </c>
      <c r="I169" s="372"/>
      <c r="J169" s="373"/>
      <c r="K169" s="373"/>
      <c r="L169" s="373"/>
      <c r="M169" s="389" t="s">
        <v>74</v>
      </c>
      <c r="N169" s="389" t="s">
        <v>26</v>
      </c>
      <c r="O169" s="373" t="s">
        <v>74</v>
      </c>
      <c r="P169" s="373" t="s">
        <v>74</v>
      </c>
      <c r="Q169" s="373" t="s">
        <v>74</v>
      </c>
      <c r="R169" s="367"/>
    </row>
    <row r="170" spans="1:18" s="312" customFormat="1" ht="25.5" outlineLevel="1">
      <c r="A170" s="58"/>
      <c r="B170" s="404" t="s">
        <v>624</v>
      </c>
      <c r="C170" s="369"/>
      <c r="D170" s="370"/>
      <c r="E170" s="370"/>
      <c r="F170" s="370"/>
      <c r="G170" s="370"/>
      <c r="H170" s="371">
        <f ca="1">IF(E170&lt;&gt;"",IF(TODAY()&lt;G170,IF(TODAY()&lt;F170,IF(TODAY()&lt;E170,IF(TODAY()&lt;D170,"Dev/Beta",D$8),E$8),F$8),G$8),IF(D170&lt;&gt;"",IF(TODAY()&gt;D170,D$8,""),""))</f>
      </c>
      <c r="I170" s="372"/>
      <c r="J170" s="373"/>
      <c r="K170" s="373"/>
      <c r="L170" s="373"/>
      <c r="M170" s="389" t="s">
        <v>74</v>
      </c>
      <c r="N170" s="389" t="s">
        <v>26</v>
      </c>
      <c r="O170" s="373" t="s">
        <v>74</v>
      </c>
      <c r="P170" s="373" t="s">
        <v>74</v>
      </c>
      <c r="Q170" s="373" t="s">
        <v>74</v>
      </c>
      <c r="R170" s="367"/>
    </row>
    <row r="171" spans="1:18" s="312" customFormat="1" ht="25.5" outlineLevel="1">
      <c r="A171" s="58"/>
      <c r="B171" s="404" t="s">
        <v>559</v>
      </c>
      <c r="C171" s="369"/>
      <c r="D171" s="370"/>
      <c r="E171" s="370"/>
      <c r="F171" s="370"/>
      <c r="G171" s="370"/>
      <c r="H171" s="371">
        <f ca="1" t="shared" si="3"/>
      </c>
      <c r="I171" s="372"/>
      <c r="J171" s="373"/>
      <c r="K171" s="373"/>
      <c r="L171" s="373"/>
      <c r="M171" s="389" t="s">
        <v>74</v>
      </c>
      <c r="N171" s="389" t="s">
        <v>74</v>
      </c>
      <c r="O171" s="373" t="s">
        <v>26</v>
      </c>
      <c r="P171" s="373"/>
      <c r="Q171" s="373"/>
      <c r="R171" s="367"/>
    </row>
    <row r="172" spans="1:18" s="312" customFormat="1" ht="25.5" outlineLevel="1">
      <c r="A172" s="58"/>
      <c r="B172" s="404" t="s">
        <v>716</v>
      </c>
      <c r="C172" s="369"/>
      <c r="D172" s="370"/>
      <c r="E172" s="370"/>
      <c r="F172" s="370"/>
      <c r="G172" s="370"/>
      <c r="H172" s="371">
        <f ca="1" t="shared" si="3"/>
      </c>
      <c r="I172" s="372"/>
      <c r="J172" s="373"/>
      <c r="K172" s="373"/>
      <c r="L172" s="373"/>
      <c r="M172" s="389"/>
      <c r="N172" s="389"/>
      <c r="O172" s="373" t="s">
        <v>74</v>
      </c>
      <c r="P172" s="373" t="s">
        <v>26</v>
      </c>
      <c r="Q172" s="373" t="s">
        <v>26</v>
      </c>
      <c r="R172" s="367"/>
    </row>
    <row r="173" spans="1:18" s="312" customFormat="1" ht="25.5" outlineLevel="1">
      <c r="A173" s="58"/>
      <c r="B173" s="404" t="s">
        <v>715</v>
      </c>
      <c r="C173" s="369"/>
      <c r="D173" s="370"/>
      <c r="E173" s="370"/>
      <c r="F173" s="370"/>
      <c r="G173" s="370"/>
      <c r="H173" s="371">
        <f ca="1" t="shared" si="3"/>
      </c>
      <c r="I173" s="372"/>
      <c r="J173" s="373"/>
      <c r="K173" s="373"/>
      <c r="L173" s="373"/>
      <c r="M173" s="389"/>
      <c r="N173" s="389"/>
      <c r="O173" s="373" t="s">
        <v>44</v>
      </c>
      <c r="P173" s="373" t="s">
        <v>44</v>
      </c>
      <c r="Q173" s="373" t="s">
        <v>44</v>
      </c>
      <c r="R173" s="367"/>
    </row>
    <row r="174" spans="1:18" s="312" customFormat="1" ht="12.75" outlineLevel="1">
      <c r="A174" s="58"/>
      <c r="B174" s="339"/>
      <c r="C174" s="369"/>
      <c r="D174" s="370"/>
      <c r="E174" s="370"/>
      <c r="F174" s="370"/>
      <c r="G174" s="370"/>
      <c r="H174" s="371">
        <f ca="1" t="shared" si="3"/>
      </c>
      <c r="I174" s="372"/>
      <c r="J174" s="373"/>
      <c r="K174" s="373"/>
      <c r="L174" s="373"/>
      <c r="M174" s="373"/>
      <c r="N174" s="373"/>
      <c r="O174" s="373"/>
      <c r="P174" s="373"/>
      <c r="Q174" s="373"/>
      <c r="R174" s="367"/>
    </row>
    <row r="175" spans="1:18" s="312" customFormat="1" ht="5.25" customHeight="1">
      <c r="A175" s="59"/>
      <c r="B175" s="339"/>
      <c r="C175" s="337"/>
      <c r="D175" s="374"/>
      <c r="E175" s="374"/>
      <c r="F175" s="374"/>
      <c r="G175" s="374"/>
      <c r="H175" s="415"/>
      <c r="I175" s="376"/>
      <c r="J175" s="377"/>
      <c r="K175" s="377"/>
      <c r="L175" s="377"/>
      <c r="M175" s="377"/>
      <c r="N175" s="377"/>
      <c r="O175" s="377"/>
      <c r="P175" s="377"/>
      <c r="Q175" s="377"/>
      <c r="R175" s="367"/>
    </row>
    <row r="176" spans="1:18" s="312" customFormat="1" ht="12.75" hidden="1">
      <c r="A176" s="498" t="s">
        <v>566</v>
      </c>
      <c r="B176" s="368"/>
      <c r="C176" s="362"/>
      <c r="D176" s="363"/>
      <c r="E176" s="363"/>
      <c r="F176" s="363"/>
      <c r="G176" s="363"/>
      <c r="H176" s="378"/>
      <c r="I176" s="365"/>
      <c r="J176" s="366"/>
      <c r="K176" s="366"/>
      <c r="L176" s="366"/>
      <c r="M176" s="366"/>
      <c r="N176" s="366"/>
      <c r="O176" s="366"/>
      <c r="P176" s="366"/>
      <c r="Q176" s="366"/>
      <c r="R176" s="385"/>
    </row>
    <row r="177" spans="1:18" s="312" customFormat="1" ht="12.75" hidden="1">
      <c r="A177" s="491"/>
      <c r="B177" s="368"/>
      <c r="C177" s="362"/>
      <c r="D177" s="363"/>
      <c r="E177" s="363"/>
      <c r="F177" s="363"/>
      <c r="G177" s="363"/>
      <c r="H177" s="378"/>
      <c r="I177" s="397"/>
      <c r="J177" s="379"/>
      <c r="K177" s="379"/>
      <c r="L177" s="366"/>
      <c r="M177" s="403"/>
      <c r="N177" s="403"/>
      <c r="O177" s="403"/>
      <c r="P177" s="403"/>
      <c r="Q177" s="403"/>
      <c r="R177" s="367"/>
    </row>
    <row r="178" spans="1:18" s="312" customFormat="1" ht="12.75" hidden="1" outlineLevel="1">
      <c r="A178" s="58"/>
      <c r="B178" s="410" t="s">
        <v>589</v>
      </c>
      <c r="C178" s="369"/>
      <c r="D178" s="370"/>
      <c r="E178" s="370"/>
      <c r="F178" s="370"/>
      <c r="G178" s="370"/>
      <c r="H178" s="371">
        <f ca="1">IF(E178&lt;&gt;"",IF(TODAY()&lt;G178,IF(TODAY()&lt;F178,IF(TODAY()&lt;E178,IF(TODAY()&lt;D178,"Dev/Beta",D$8),E$8),F$8),G$8),IF(D178&lt;&gt;"",IF(TODAY()&gt;D178,D$8,""),""))</f>
      </c>
      <c r="I178" s="372"/>
      <c r="J178" s="373"/>
      <c r="K178" s="373"/>
      <c r="L178" s="373"/>
      <c r="M178" s="373"/>
      <c r="N178" s="373"/>
      <c r="O178" s="373" t="s">
        <v>26</v>
      </c>
      <c r="P178" s="373" t="s">
        <v>26</v>
      </c>
      <c r="Q178" s="373" t="s">
        <v>26</v>
      </c>
      <c r="R178" s="367"/>
    </row>
    <row r="179" spans="1:18" s="312" customFormat="1" ht="12.75" hidden="1" outlineLevel="1">
      <c r="A179" s="58"/>
      <c r="B179" s="404"/>
      <c r="C179" s="369"/>
      <c r="D179" s="370"/>
      <c r="E179" s="370"/>
      <c r="F179" s="370"/>
      <c r="G179" s="370"/>
      <c r="H179" s="371">
        <f ca="1">IF(E179&lt;&gt;"",IF(TODAY()&lt;G179,IF(TODAY()&lt;F179,IF(TODAY()&lt;E179,IF(TODAY()&lt;D179,"Dev/Beta",D$8),E$8),F$8),G$8),IF(D179&lt;&gt;"",IF(TODAY()&gt;D179,D$8,""),""))</f>
      </c>
      <c r="I179" s="372"/>
      <c r="J179" s="373"/>
      <c r="K179" s="373"/>
      <c r="L179" s="373"/>
      <c r="M179" s="373"/>
      <c r="N179" s="373"/>
      <c r="O179" s="373"/>
      <c r="P179" s="373"/>
      <c r="Q179" s="373"/>
      <c r="R179" s="367"/>
    </row>
    <row r="180" spans="1:18" s="312" customFormat="1" ht="12.75" hidden="1" outlineLevel="1">
      <c r="A180" s="58"/>
      <c r="B180" s="404"/>
      <c r="C180" s="369"/>
      <c r="D180" s="370"/>
      <c r="E180" s="370"/>
      <c r="F180" s="370"/>
      <c r="G180" s="370"/>
      <c r="H180" s="371">
        <f ca="1">IF(E180&lt;&gt;"",IF(TODAY()&lt;G180,IF(TODAY()&lt;F180,IF(TODAY()&lt;E180,IF(TODAY()&lt;D180,"Dev/Beta",D$8),E$8),F$8),G$8),IF(D180&lt;&gt;"",IF(TODAY()&gt;D180,D$8,""),""))</f>
      </c>
      <c r="I180" s="372"/>
      <c r="J180" s="373"/>
      <c r="K180" s="373"/>
      <c r="L180" s="373"/>
      <c r="M180" s="373"/>
      <c r="N180" s="373"/>
      <c r="O180" s="373"/>
      <c r="P180" s="373"/>
      <c r="Q180" s="373"/>
      <c r="R180" s="367"/>
    </row>
    <row r="181" spans="1:18" s="312" customFormat="1" ht="5.25" customHeight="1" hidden="1">
      <c r="A181" s="59"/>
      <c r="B181" s="339"/>
      <c r="C181" s="337"/>
      <c r="D181" s="374"/>
      <c r="E181" s="374"/>
      <c r="F181" s="374"/>
      <c r="G181" s="374"/>
      <c r="H181" s="415"/>
      <c r="I181" s="376"/>
      <c r="J181" s="377"/>
      <c r="K181" s="377"/>
      <c r="L181" s="377"/>
      <c r="M181" s="377"/>
      <c r="N181" s="377"/>
      <c r="O181" s="377"/>
      <c r="P181" s="377"/>
      <c r="Q181" s="377"/>
      <c r="R181" s="367"/>
    </row>
    <row r="182" spans="1:18" s="312" customFormat="1" ht="12.75">
      <c r="A182" s="490" t="s">
        <v>325</v>
      </c>
      <c r="B182" s="368"/>
      <c r="C182" s="362"/>
      <c r="D182" s="363"/>
      <c r="E182" s="363"/>
      <c r="F182" s="363"/>
      <c r="G182" s="363"/>
      <c r="H182" s="378"/>
      <c r="I182" s="365"/>
      <c r="J182" s="366"/>
      <c r="K182" s="366"/>
      <c r="L182" s="366"/>
      <c r="M182" s="366"/>
      <c r="N182" s="366"/>
      <c r="O182" s="403"/>
      <c r="P182" s="403"/>
      <c r="Q182" s="403"/>
      <c r="R182" s="385"/>
    </row>
    <row r="183" spans="1:18" s="312" customFormat="1" ht="12.75">
      <c r="A183" s="491"/>
      <c r="B183" s="368"/>
      <c r="C183" s="362"/>
      <c r="D183" s="363"/>
      <c r="E183" s="363"/>
      <c r="F183" s="363"/>
      <c r="G183" s="363"/>
      <c r="H183" s="378"/>
      <c r="I183" s="397"/>
      <c r="J183" s="379"/>
      <c r="K183" s="379"/>
      <c r="L183" s="366"/>
      <c r="M183" s="366"/>
      <c r="N183" s="366"/>
      <c r="O183" s="403"/>
      <c r="P183" s="403"/>
      <c r="Q183" s="403"/>
      <c r="R183" s="367"/>
    </row>
    <row r="184" spans="1:18" s="312" customFormat="1" ht="12.75" outlineLevel="1">
      <c r="A184" s="58"/>
      <c r="B184" s="339" t="s">
        <v>424</v>
      </c>
      <c r="C184" s="369"/>
      <c r="D184" s="370"/>
      <c r="E184" s="370"/>
      <c r="F184" s="370"/>
      <c r="G184" s="370"/>
      <c r="H184" s="371">
        <f aca="true" ca="1" t="shared" si="4" ref="H184:H192">IF(E184&lt;&gt;"",IF(TODAY()&lt;G184,IF(TODAY()&lt;F184,IF(TODAY()&lt;E184,IF(TODAY()&lt;D184,"Dev/Beta",D$8),E$8),F$8),G$8),IF(D184&lt;&gt;"",IF(TODAY()&gt;D184,D$8,""),""))</f>
      </c>
      <c r="I184" s="372"/>
      <c r="J184" s="373" t="s">
        <v>26</v>
      </c>
      <c r="K184" s="373" t="s">
        <v>26</v>
      </c>
      <c r="L184" s="373" t="s">
        <v>26</v>
      </c>
      <c r="M184" s="373" t="s">
        <v>26</v>
      </c>
      <c r="N184" s="373" t="s">
        <v>26</v>
      </c>
      <c r="O184" s="373"/>
      <c r="P184" s="373"/>
      <c r="Q184" s="373"/>
      <c r="R184" s="367"/>
    </row>
    <row r="185" spans="1:18" s="312" customFormat="1" ht="12.75" outlineLevel="1">
      <c r="A185" s="58"/>
      <c r="B185" s="339" t="s">
        <v>423</v>
      </c>
      <c r="C185" s="369"/>
      <c r="D185" s="370"/>
      <c r="E185" s="370"/>
      <c r="F185" s="370"/>
      <c r="G185" s="370"/>
      <c r="H185" s="371">
        <f ca="1" t="shared" si="4"/>
      </c>
      <c r="I185" s="372"/>
      <c r="J185" s="373" t="s">
        <v>26</v>
      </c>
      <c r="K185" s="373" t="s">
        <v>26</v>
      </c>
      <c r="L185" s="373" t="s">
        <v>26</v>
      </c>
      <c r="M185" s="373" t="s">
        <v>26</v>
      </c>
      <c r="N185" s="373" t="s">
        <v>26</v>
      </c>
      <c r="O185" s="373"/>
      <c r="P185" s="373"/>
      <c r="Q185" s="373"/>
      <c r="R185" s="367"/>
    </row>
    <row r="186" spans="1:18" s="312" customFormat="1" ht="12.75" outlineLevel="1">
      <c r="A186" s="58"/>
      <c r="B186" s="339" t="s">
        <v>549</v>
      </c>
      <c r="C186" s="369"/>
      <c r="D186" s="370"/>
      <c r="E186" s="370"/>
      <c r="F186" s="370"/>
      <c r="G186" s="370"/>
      <c r="H186" s="371">
        <f ca="1">IF(E186&lt;&gt;"",IF(TODAY()&lt;G186,IF(TODAY()&lt;F186,IF(TODAY()&lt;E186,IF(TODAY()&lt;D186,"Dev/Beta",D$8),E$8),F$8),G$8),IF(D186&lt;&gt;"",IF(TODAY()&gt;D186,D$8,""),""))</f>
      </c>
      <c r="I186" s="372"/>
      <c r="J186" s="373"/>
      <c r="K186" s="373"/>
      <c r="L186" s="373" t="s">
        <v>26</v>
      </c>
      <c r="M186" s="373" t="s">
        <v>26</v>
      </c>
      <c r="N186" s="373" t="s">
        <v>26</v>
      </c>
      <c r="O186" s="373" t="s">
        <v>26</v>
      </c>
      <c r="P186" s="373" t="s">
        <v>26</v>
      </c>
      <c r="Q186" s="373" t="s">
        <v>26</v>
      </c>
      <c r="R186" s="367"/>
    </row>
    <row r="187" spans="1:18" s="312" customFormat="1" ht="12.75" outlineLevel="1">
      <c r="A187" s="58"/>
      <c r="B187" s="339" t="s">
        <v>550</v>
      </c>
      <c r="C187" s="369"/>
      <c r="D187" s="370"/>
      <c r="E187" s="370"/>
      <c r="F187" s="370"/>
      <c r="G187" s="370"/>
      <c r="H187" s="371">
        <f ca="1" t="shared" si="4"/>
      </c>
      <c r="I187" s="372"/>
      <c r="J187" s="373"/>
      <c r="K187" s="373"/>
      <c r="L187" s="373" t="s">
        <v>26</v>
      </c>
      <c r="M187" s="373" t="s">
        <v>26</v>
      </c>
      <c r="N187" s="373" t="s">
        <v>26</v>
      </c>
      <c r="O187" s="373" t="s">
        <v>26</v>
      </c>
      <c r="P187" s="373" t="s">
        <v>26</v>
      </c>
      <c r="Q187" s="373" t="s">
        <v>26</v>
      </c>
      <c r="R187" s="367"/>
    </row>
    <row r="188" spans="1:18" s="312" customFormat="1" ht="12.75" outlineLevel="1">
      <c r="A188" s="58"/>
      <c r="B188" s="339" t="s">
        <v>420</v>
      </c>
      <c r="C188" s="369"/>
      <c r="D188" s="370"/>
      <c r="E188" s="370"/>
      <c r="F188" s="370"/>
      <c r="G188" s="370"/>
      <c r="H188" s="371">
        <f ca="1" t="shared" si="4"/>
      </c>
      <c r="I188" s="372"/>
      <c r="J188" s="373" t="s">
        <v>26</v>
      </c>
      <c r="K188" s="373" t="s">
        <v>26</v>
      </c>
      <c r="L188" s="373" t="s">
        <v>26</v>
      </c>
      <c r="M188" s="373" t="s">
        <v>26</v>
      </c>
      <c r="N188" s="373" t="s">
        <v>26</v>
      </c>
      <c r="O188" s="373" t="s">
        <v>26</v>
      </c>
      <c r="P188" s="373" t="s">
        <v>26</v>
      </c>
      <c r="Q188" s="373" t="s">
        <v>26</v>
      </c>
      <c r="R188" s="367"/>
    </row>
    <row r="189" spans="1:18" s="312" customFormat="1" ht="12.75" outlineLevel="1">
      <c r="A189" s="58"/>
      <c r="B189" s="339" t="s">
        <v>327</v>
      </c>
      <c r="C189" s="369"/>
      <c r="D189" s="370"/>
      <c r="E189" s="370"/>
      <c r="F189" s="370"/>
      <c r="G189" s="370"/>
      <c r="H189" s="371">
        <f ca="1">IF(E189&lt;&gt;"",IF(TODAY()&lt;G189,IF(TODAY()&lt;F189,IF(TODAY()&lt;E189,IF(TODAY()&lt;D189,"Dev/Beta",D$8),E$8),F$8),G$8),IF(D189&lt;&gt;"",IF(TODAY()&gt;D189,D$8,""),""))</f>
      </c>
      <c r="I189" s="372"/>
      <c r="J189" s="373"/>
      <c r="K189" s="373"/>
      <c r="L189" s="373" t="s">
        <v>26</v>
      </c>
      <c r="M189" s="373" t="s">
        <v>26</v>
      </c>
      <c r="N189" s="373" t="s">
        <v>26</v>
      </c>
      <c r="O189" s="373" t="s">
        <v>26</v>
      </c>
      <c r="P189" s="373" t="s">
        <v>26</v>
      </c>
      <c r="Q189" s="373" t="s">
        <v>26</v>
      </c>
      <c r="R189" s="367"/>
    </row>
    <row r="190" spans="1:18" s="312" customFormat="1" ht="12.75" outlineLevel="1">
      <c r="A190" s="58"/>
      <c r="B190" s="339" t="s">
        <v>517</v>
      </c>
      <c r="C190" s="369"/>
      <c r="D190" s="370"/>
      <c r="E190" s="370"/>
      <c r="F190" s="370"/>
      <c r="G190" s="370"/>
      <c r="H190" s="371">
        <f ca="1" t="shared" si="4"/>
      </c>
      <c r="I190" s="372"/>
      <c r="J190" s="373"/>
      <c r="K190" s="373"/>
      <c r="L190" s="373"/>
      <c r="M190" s="373" t="s">
        <v>26</v>
      </c>
      <c r="N190" s="373" t="s">
        <v>26</v>
      </c>
      <c r="O190" s="373" t="s">
        <v>26</v>
      </c>
      <c r="P190" s="373" t="s">
        <v>26</v>
      </c>
      <c r="Q190" s="373" t="s">
        <v>26</v>
      </c>
      <c r="R190" s="367"/>
    </row>
    <row r="191" spans="1:18" s="312" customFormat="1" ht="12.75" outlineLevel="1">
      <c r="A191" s="58"/>
      <c r="B191" s="339"/>
      <c r="C191" s="369"/>
      <c r="D191" s="370"/>
      <c r="E191" s="370"/>
      <c r="F191" s="370"/>
      <c r="G191" s="370"/>
      <c r="H191" s="371">
        <f ca="1" t="shared" si="4"/>
      </c>
      <c r="I191" s="372"/>
      <c r="J191" s="373"/>
      <c r="K191" s="373"/>
      <c r="L191" s="373"/>
      <c r="M191" s="373"/>
      <c r="N191" s="373"/>
      <c r="O191" s="373"/>
      <c r="P191" s="373"/>
      <c r="Q191" s="373"/>
      <c r="R191" s="367"/>
    </row>
    <row r="192" spans="1:18" s="312" customFormat="1" ht="3" customHeight="1" outlineLevel="1">
      <c r="A192" s="58"/>
      <c r="B192" s="316"/>
      <c r="C192" s="369"/>
      <c r="D192" s="370"/>
      <c r="E192" s="370"/>
      <c r="F192" s="370"/>
      <c r="G192" s="370"/>
      <c r="H192" s="371">
        <f ca="1" t="shared" si="4"/>
      </c>
      <c r="I192" s="372"/>
      <c r="J192" s="373"/>
      <c r="K192" s="373"/>
      <c r="L192" s="373"/>
      <c r="M192" s="373"/>
      <c r="N192" s="373"/>
      <c r="O192" s="373"/>
      <c r="P192" s="373"/>
      <c r="Q192" s="373"/>
      <c r="R192" s="367"/>
    </row>
    <row r="193" spans="1:18" s="312" customFormat="1" ht="6" customHeight="1">
      <c r="A193" s="59"/>
      <c r="B193" s="339"/>
      <c r="C193" s="337"/>
      <c r="D193" s="374"/>
      <c r="E193" s="374"/>
      <c r="F193" s="374"/>
      <c r="G193" s="374"/>
      <c r="H193" s="415"/>
      <c r="I193" s="376"/>
      <c r="J193" s="377"/>
      <c r="K193" s="377"/>
      <c r="L193" s="377"/>
      <c r="M193" s="377"/>
      <c r="N193" s="377"/>
      <c r="O193" s="377"/>
      <c r="P193" s="377"/>
      <c r="Q193" s="377"/>
      <c r="R193" s="367"/>
    </row>
    <row r="194" spans="1:18" s="312" customFormat="1" ht="12.75">
      <c r="A194" s="490" t="s">
        <v>21</v>
      </c>
      <c r="B194" s="368" t="s">
        <v>425</v>
      </c>
      <c r="C194" s="362"/>
      <c r="D194" s="363"/>
      <c r="E194" s="363"/>
      <c r="F194" s="363"/>
      <c r="G194" s="363"/>
      <c r="H194" s="378"/>
      <c r="I194" s="397"/>
      <c r="J194" s="379"/>
      <c r="K194" s="379"/>
      <c r="L194" s="379"/>
      <c r="M194" s="379"/>
      <c r="N194" s="379"/>
      <c r="O194" s="379"/>
      <c r="P194" s="379"/>
      <c r="Q194" s="379"/>
      <c r="R194" s="367"/>
    </row>
    <row r="195" spans="1:18" s="312" customFormat="1" ht="12.75">
      <c r="A195" s="491"/>
      <c r="B195" s="368"/>
      <c r="C195" s="362"/>
      <c r="D195" s="363"/>
      <c r="E195" s="363"/>
      <c r="F195" s="363"/>
      <c r="G195" s="363"/>
      <c r="H195" s="378"/>
      <c r="I195" s="397"/>
      <c r="J195" s="379"/>
      <c r="K195" s="379"/>
      <c r="L195" s="379"/>
      <c r="M195" s="379"/>
      <c r="N195" s="379"/>
      <c r="O195" s="379"/>
      <c r="P195" s="379"/>
      <c r="Q195" s="379"/>
      <c r="R195" s="367"/>
    </row>
    <row r="196" spans="1:18" s="312" customFormat="1" ht="12.75" outlineLevel="1">
      <c r="A196" s="411" t="s">
        <v>68</v>
      </c>
      <c r="B196" s="337" t="str">
        <f>'3rd Party Product Lifecycle'!A4</f>
        <v>Nuance/Spchwrks OSR 2.1.5</v>
      </c>
      <c r="C196" s="369"/>
      <c r="D196" s="370"/>
      <c r="E196" s="370">
        <f>IF('3rd Party Product Lifecycle'!C4="","",'3rd Party Product Lifecycle'!C4)</f>
        <v>39903</v>
      </c>
      <c r="F196" s="370">
        <f>IF('3rd Party Product Lifecycle'!D4="","",'3rd Party Product Lifecycle'!D4)</f>
        <v>39903</v>
      </c>
      <c r="G196" s="370">
        <f>IF('3rd Party Product Lifecycle'!E4="","",'3rd Party Product Lifecycle'!E4)</f>
        <v>40268</v>
      </c>
      <c r="H196" s="371" t="str">
        <f>IF('3rd Party Product Lifecycle'!F4="","",'3rd Party Product Lifecycle'!F4)</f>
        <v>NoSupport</v>
      </c>
      <c r="I196" s="372"/>
      <c r="J196" s="373"/>
      <c r="K196" s="373"/>
      <c r="L196" s="373"/>
      <c r="M196" s="373"/>
      <c r="N196" s="373"/>
      <c r="O196" s="373"/>
      <c r="P196" s="373"/>
      <c r="Q196" s="373"/>
      <c r="R196" s="367"/>
    </row>
    <row r="197" spans="1:18" s="312" customFormat="1" ht="12.75" outlineLevel="1">
      <c r="A197" s="155" t="s">
        <v>417</v>
      </c>
      <c r="B197" s="339" t="s">
        <v>97</v>
      </c>
      <c r="C197" s="369"/>
      <c r="D197" s="370"/>
      <c r="E197" s="370">
        <f>IF('3rd Party Product Lifecycle'!C5="","",'3rd Party Product Lifecycle'!C5)</f>
        <v>40278</v>
      </c>
      <c r="F197" s="370">
        <f>IF('3rd Party Product Lifecycle'!D5="","",'3rd Party Product Lifecycle'!D5)</f>
        <v>40278</v>
      </c>
      <c r="G197" s="370">
        <f>IF('3rd Party Product Lifecycle'!E5="","",'3rd Party Product Lifecycle'!E5)</f>
        <v>40999</v>
      </c>
      <c r="H197" s="371" t="str">
        <f>IF('3rd Party Product Lifecycle'!F5="","",'3rd Party Product Lifecycle'!F5)</f>
        <v>NoSupport</v>
      </c>
      <c r="I197" s="372" t="s">
        <v>26</v>
      </c>
      <c r="J197" s="373" t="s">
        <v>26</v>
      </c>
      <c r="K197" s="373" t="s">
        <v>26</v>
      </c>
      <c r="L197" s="373" t="s">
        <v>26</v>
      </c>
      <c r="M197" s="373" t="s">
        <v>26</v>
      </c>
      <c r="N197" s="373" t="s">
        <v>26</v>
      </c>
      <c r="O197" s="373"/>
      <c r="P197" s="373"/>
      <c r="Q197" s="373"/>
      <c r="R197" s="367"/>
    </row>
    <row r="198" spans="1:18" s="312" customFormat="1" ht="6" customHeight="1" outlineLevel="1">
      <c r="A198" s="60"/>
      <c r="B198" s="316"/>
      <c r="C198" s="369"/>
      <c r="D198" s="370"/>
      <c r="E198" s="370"/>
      <c r="F198" s="370"/>
      <c r="G198" s="370"/>
      <c r="H198" s="371">
        <f aca="true" ca="1" t="shared" si="5" ref="H198:H216">IF(E198&lt;&gt;"",IF(TODAY()&lt;G198,IF(TODAY()&lt;F198,IF(TODAY()&lt;E198,IF(TODAY()&lt;D198,"Dev/Beta",D$8),E$8),F$8),G$8),IF(D198&lt;&gt;"",IF(TODAY()&gt;D198,D$8,""),""))</f>
      </c>
      <c r="I198" s="372"/>
      <c r="J198" s="373"/>
      <c r="K198" s="373"/>
      <c r="L198" s="373"/>
      <c r="M198" s="373"/>
      <c r="N198" s="373"/>
      <c r="O198" s="373"/>
      <c r="P198" s="373"/>
      <c r="Q198" s="373"/>
      <c r="R198" s="367"/>
    </row>
    <row r="199" spans="1:18" s="312" customFormat="1" ht="12.75" outlineLevel="1">
      <c r="A199" s="60"/>
      <c r="B199" s="339" t="s">
        <v>77</v>
      </c>
      <c r="C199" s="369"/>
      <c r="D199" s="370"/>
      <c r="E199" s="370">
        <f>IF('3rd Party Product Lifecycle'!C7="","",'3rd Party Product Lifecycle'!C7)</f>
        <v>39937</v>
      </c>
      <c r="F199" s="370">
        <f>IF('3rd Party Product Lifecycle'!D7="","",'3rd Party Product Lifecycle'!D7)</f>
        <v>39937</v>
      </c>
      <c r="G199" s="370">
        <f>IF('3rd Party Product Lifecycle'!E7="","",'3rd Party Product Lifecycle'!E7)</f>
        <v>40359</v>
      </c>
      <c r="H199" s="371" t="str">
        <f>IF('3rd Party Product Lifecycle'!F7="","",'3rd Party Product Lifecycle'!F7)</f>
        <v>NoSupport</v>
      </c>
      <c r="I199" s="372"/>
      <c r="J199" s="373"/>
      <c r="K199" s="373"/>
      <c r="L199" s="373"/>
      <c r="M199" s="373"/>
      <c r="N199" s="373"/>
      <c r="O199" s="373"/>
      <c r="P199" s="373"/>
      <c r="Q199" s="373"/>
      <c r="R199" s="367"/>
    </row>
    <row r="200" spans="1:18" s="312" customFormat="1" ht="12.75" outlineLevel="1">
      <c r="A200" s="60"/>
      <c r="B200" s="339" t="s">
        <v>75</v>
      </c>
      <c r="C200" s="369"/>
      <c r="D200" s="370"/>
      <c r="E200" s="370">
        <f>IF('3rd Party Product Lifecycle'!C8="","",'3rd Party Product Lifecycle'!C8)</f>
        <v>39937</v>
      </c>
      <c r="F200" s="370">
        <f>IF('3rd Party Product Lifecycle'!D8="","",'3rd Party Product Lifecycle'!D8)</f>
        <v>39937</v>
      </c>
      <c r="G200" s="370">
        <f>IF('3rd Party Product Lifecycle'!E8="","",'3rd Party Product Lifecycle'!E8)</f>
        <v>41364</v>
      </c>
      <c r="H200" s="371" t="str">
        <f>IF('3rd Party Product Lifecycle'!F8="","",'3rd Party Product Lifecycle'!F8)</f>
        <v>NoSupport</v>
      </c>
      <c r="I200" s="372"/>
      <c r="J200" s="373"/>
      <c r="K200" s="373"/>
      <c r="L200" s="373"/>
      <c r="M200" s="373"/>
      <c r="N200" s="373"/>
      <c r="O200" s="373"/>
      <c r="P200" s="373"/>
      <c r="Q200" s="373"/>
      <c r="R200" s="367"/>
    </row>
    <row r="201" spans="1:18" s="312" customFormat="1" ht="12.75" outlineLevel="1">
      <c r="A201" s="60"/>
      <c r="B201" s="339" t="s">
        <v>76</v>
      </c>
      <c r="C201" s="369"/>
      <c r="D201" s="370"/>
      <c r="E201" s="370">
        <f>IF('3rd Party Product Lifecycle'!C9="","",'3rd Party Product Lifecycle'!C9)</f>
        <v>41820</v>
      </c>
      <c r="F201" s="370">
        <f>IF('3rd Party Product Lifecycle'!D9="","",'3rd Party Product Lifecycle'!D9)</f>
        <v>42277</v>
      </c>
      <c r="G201" s="370">
        <f>IF('3rd Party Product Lifecycle'!E9="","",'3rd Party Product Lifecycle'!E9)</f>
        <v>42643</v>
      </c>
      <c r="H201" s="371" t="str">
        <f>IF('3rd Party Product Lifecycle'!F9="","",'3rd Party Product Lifecycle'!F9)</f>
        <v>Orderable</v>
      </c>
      <c r="I201" s="372"/>
      <c r="J201" s="373"/>
      <c r="K201" s="373" t="s">
        <v>26</v>
      </c>
      <c r="L201" s="373" t="s">
        <v>26</v>
      </c>
      <c r="M201" s="373" t="s">
        <v>26</v>
      </c>
      <c r="N201" s="373" t="s">
        <v>26</v>
      </c>
      <c r="O201" s="373" t="s">
        <v>26</v>
      </c>
      <c r="P201" s="373" t="s">
        <v>26</v>
      </c>
      <c r="Q201" s="373" t="s">
        <v>26</v>
      </c>
      <c r="R201" s="367"/>
    </row>
    <row r="202" spans="1:18" s="312" customFormat="1" ht="12.75" outlineLevel="1">
      <c r="A202" s="60"/>
      <c r="B202" s="339" t="s">
        <v>717</v>
      </c>
      <c r="C202" s="369"/>
      <c r="D202" s="370"/>
      <c r="E202" s="370">
        <f>IF('3rd Party Product Lifecycle'!C11="","",'3rd Party Product Lifecycle'!C11)</f>
      </c>
      <c r="F202" s="370">
        <f>IF('3rd Party Product Lifecycle'!D11="","",'3rd Party Product Lifecycle'!D11)</f>
      </c>
      <c r="G202" s="370">
        <f>IF('3rd Party Product Lifecycle'!E11="","",'3rd Party Product Lifecycle'!E11)</f>
      </c>
      <c r="H202" s="371" t="str">
        <f>IF('3rd Party Product Lifecycle'!F10="","",'3rd Party Product Lifecycle'!F10)</f>
        <v>Orderable</v>
      </c>
      <c r="I202" s="372"/>
      <c r="J202" s="373"/>
      <c r="K202" s="373"/>
      <c r="L202" s="373"/>
      <c r="M202" s="373"/>
      <c r="N202" s="373"/>
      <c r="O202" s="373"/>
      <c r="P202" s="373"/>
      <c r="Q202" s="373" t="s">
        <v>26</v>
      </c>
      <c r="R202" s="367"/>
    </row>
    <row r="203" spans="1:18" s="312" customFormat="1" ht="4.5" customHeight="1" outlineLevel="1">
      <c r="A203" s="60"/>
      <c r="B203" s="316"/>
      <c r="C203" s="369"/>
      <c r="D203" s="370"/>
      <c r="E203" s="370"/>
      <c r="F203" s="370"/>
      <c r="G203" s="370"/>
      <c r="H203" s="371">
        <f ca="1" t="shared" si="5"/>
      </c>
      <c r="I203" s="372"/>
      <c r="J203" s="373"/>
      <c r="K203" s="373"/>
      <c r="L203" s="373"/>
      <c r="M203" s="373"/>
      <c r="N203" s="373"/>
      <c r="O203" s="373"/>
      <c r="P203" s="373"/>
      <c r="Q203" s="373"/>
      <c r="R203" s="367"/>
    </row>
    <row r="204" spans="1:18" s="312" customFormat="1" ht="12.75" outlineLevel="1">
      <c r="A204" s="60"/>
      <c r="B204" s="339" t="s">
        <v>81</v>
      </c>
      <c r="C204" s="369"/>
      <c r="D204" s="370"/>
      <c r="E204" s="370">
        <f>IF('3rd Party Product Lifecycle'!C12="","",'3rd Party Product Lifecycle'!C12)</f>
        <v>40543</v>
      </c>
      <c r="F204" s="370">
        <f>IF('3rd Party Product Lifecycle'!D12="","",'3rd Party Product Lifecycle'!D12)</f>
        <v>40999</v>
      </c>
      <c r="G204" s="370">
        <f>IF('3rd Party Product Lifecycle'!E12="","",'3rd Party Product Lifecycle'!E12)</f>
        <v>40633</v>
      </c>
      <c r="H204" s="371" t="str">
        <f>IF('3rd Party Product Lifecycle'!F12="","",'3rd Party Product Lifecycle'!F12)</f>
        <v>NoSupport</v>
      </c>
      <c r="I204" s="372" t="s">
        <v>26</v>
      </c>
      <c r="J204" s="373" t="s">
        <v>26</v>
      </c>
      <c r="K204" s="373" t="s">
        <v>26</v>
      </c>
      <c r="L204" s="373" t="s">
        <v>26</v>
      </c>
      <c r="M204" s="373" t="s">
        <v>26</v>
      </c>
      <c r="N204" s="373" t="s">
        <v>26</v>
      </c>
      <c r="O204" s="373" t="s">
        <v>26</v>
      </c>
      <c r="P204" s="373" t="s">
        <v>26</v>
      </c>
      <c r="Q204" s="373" t="s">
        <v>26</v>
      </c>
      <c r="R204" s="367"/>
    </row>
    <row r="205" spans="1:18" s="312" customFormat="1" ht="12.75" outlineLevel="1">
      <c r="A205" s="60"/>
      <c r="B205" s="339" t="s">
        <v>416</v>
      </c>
      <c r="C205" s="369"/>
      <c r="D205" s="370"/>
      <c r="E205" s="370">
        <f>IF('3rd Party Product Lifecycle'!C13="","",'3rd Party Product Lifecycle'!C13)</f>
        <v>40178</v>
      </c>
      <c r="F205" s="370">
        <f>IF('3rd Party Product Lifecycle'!D13="","",'3rd Party Product Lifecycle'!D13)</f>
        <v>40633</v>
      </c>
      <c r="G205" s="370">
        <f>IF('3rd Party Product Lifecycle'!E13="","",'3rd Party Product Lifecycle'!E13)</f>
        <v>41274</v>
      </c>
      <c r="H205" s="371" t="str">
        <f>IF('3rd Party Product Lifecycle'!F13="","",'3rd Party Product Lifecycle'!F13)</f>
        <v>NoSupport</v>
      </c>
      <c r="I205" s="372"/>
      <c r="J205" s="373"/>
      <c r="K205" s="373"/>
      <c r="L205" s="373" t="s">
        <v>26</v>
      </c>
      <c r="M205" s="373" t="s">
        <v>26</v>
      </c>
      <c r="N205" s="373" t="s">
        <v>26</v>
      </c>
      <c r="O205" s="373" t="s">
        <v>26</v>
      </c>
      <c r="P205" s="373" t="s">
        <v>26</v>
      </c>
      <c r="Q205" s="373" t="s">
        <v>26</v>
      </c>
      <c r="R205" s="367"/>
    </row>
    <row r="206" spans="1:18" s="312" customFormat="1" ht="4.5" customHeight="1" outlineLevel="1">
      <c r="A206" s="60"/>
      <c r="B206" s="316"/>
      <c r="C206" s="369"/>
      <c r="D206" s="370"/>
      <c r="E206" s="370"/>
      <c r="F206" s="370"/>
      <c r="G206" s="370"/>
      <c r="H206" s="371">
        <f ca="1" t="shared" si="5"/>
      </c>
      <c r="I206" s="372"/>
      <c r="J206" s="373"/>
      <c r="K206" s="373"/>
      <c r="L206" s="373"/>
      <c r="M206" s="373"/>
      <c r="N206" s="373"/>
      <c r="O206" s="373"/>
      <c r="P206" s="373"/>
      <c r="Q206" s="373"/>
      <c r="R206" s="367"/>
    </row>
    <row r="207" spans="1:18" s="312" customFormat="1" ht="12.75" outlineLevel="1">
      <c r="A207" s="60"/>
      <c r="B207" s="339" t="s">
        <v>115</v>
      </c>
      <c r="C207" s="369"/>
      <c r="D207" s="370"/>
      <c r="E207" s="370">
        <f>IF('3rd Party Product Lifecycle'!C15="","",'3rd Party Product Lifecycle'!C15)</f>
        <v>39937</v>
      </c>
      <c r="F207" s="370">
        <f>IF('3rd Party Product Lifecycle'!D15="","",'3rd Party Product Lifecycle'!D15)</f>
        <v>39937</v>
      </c>
      <c r="G207" s="370">
        <f>IF('3rd Party Product Lifecycle'!E15="","",'3rd Party Product Lifecycle'!E15)</f>
        <v>40999</v>
      </c>
      <c r="H207" s="371" t="str">
        <f>IF('3rd Party Product Lifecycle'!F15="","",'3rd Party Product Lifecycle'!F15)</f>
        <v>NoSupport</v>
      </c>
      <c r="I207" s="372"/>
      <c r="J207" s="373"/>
      <c r="K207" s="373"/>
      <c r="L207" s="373"/>
      <c r="M207" s="373"/>
      <c r="N207" s="373"/>
      <c r="O207" s="373"/>
      <c r="P207" s="373"/>
      <c r="Q207" s="373"/>
      <c r="R207" s="367"/>
    </row>
    <row r="208" spans="1:18" s="312" customFormat="1" ht="12.75" outlineLevel="1">
      <c r="A208" s="60"/>
      <c r="B208" s="339" t="s">
        <v>114</v>
      </c>
      <c r="C208" s="369"/>
      <c r="D208" s="370"/>
      <c r="E208" s="370">
        <f>IF('3rd Party Product Lifecycle'!C16="","",'3rd Party Product Lifecycle'!C16)</f>
        <v>40542</v>
      </c>
      <c r="F208" s="370">
        <f>IF('3rd Party Product Lifecycle'!D16="","",'3rd Party Product Lifecycle'!D16)</f>
        <v>40999</v>
      </c>
      <c r="G208" s="370">
        <f>IF('3rd Party Product Lifecycle'!E16="","",'3rd Party Product Lifecycle'!E16)</f>
        <v>41364</v>
      </c>
      <c r="H208" s="371" t="str">
        <f>IF('3rd Party Product Lifecycle'!F16="","",'3rd Party Product Lifecycle'!F16)</f>
        <v>NoSupport</v>
      </c>
      <c r="I208" s="372"/>
      <c r="J208" s="373"/>
      <c r="K208" s="373" t="s">
        <v>27</v>
      </c>
      <c r="L208" s="373" t="s">
        <v>27</v>
      </c>
      <c r="M208" s="373" t="s">
        <v>27</v>
      </c>
      <c r="N208" s="373" t="s">
        <v>27</v>
      </c>
      <c r="O208" s="373" t="s">
        <v>27</v>
      </c>
      <c r="P208" s="373" t="s">
        <v>27</v>
      </c>
      <c r="Q208" s="373" t="s">
        <v>27</v>
      </c>
      <c r="R208" s="367"/>
    </row>
    <row r="209" spans="1:18" s="312" customFormat="1" ht="4.5" customHeight="1" outlineLevel="1">
      <c r="A209" s="60"/>
      <c r="B209" s="316"/>
      <c r="C209" s="369"/>
      <c r="D209" s="370"/>
      <c r="E209" s="370"/>
      <c r="F209" s="370"/>
      <c r="G209" s="370"/>
      <c r="H209" s="371">
        <f ca="1" t="shared" si="5"/>
      </c>
      <c r="I209" s="372"/>
      <c r="J209" s="373"/>
      <c r="K209" s="373"/>
      <c r="L209" s="373"/>
      <c r="M209" s="373"/>
      <c r="N209" s="373"/>
      <c r="O209" s="373"/>
      <c r="P209" s="373"/>
      <c r="Q209" s="373"/>
      <c r="R209" s="367"/>
    </row>
    <row r="210" spans="1:18" s="312" customFormat="1" ht="12.75" outlineLevel="1">
      <c r="A210" s="61"/>
      <c r="B210" s="339" t="s">
        <v>116</v>
      </c>
      <c r="C210" s="369"/>
      <c r="D210" s="370"/>
      <c r="E210" s="370">
        <f>IF('3rd Party Product Lifecycle'!C18="","",'3rd Party Product Lifecycle'!C18)</f>
        <v>40028</v>
      </c>
      <c r="F210" s="370">
        <f>IF('3rd Party Product Lifecycle'!D18="","",'3rd Party Product Lifecycle'!D18)</f>
        <v>40028</v>
      </c>
      <c r="G210" s="370">
        <f>IF('3rd Party Product Lifecycle'!E18="","",'3rd Party Product Lifecycle'!E18)</f>
        <v>40999</v>
      </c>
      <c r="H210" s="371" t="str">
        <f>IF('3rd Party Product Lifecycle'!F18="","",'3rd Party Product Lifecycle'!F18)</f>
        <v>NoSupport</v>
      </c>
      <c r="I210" s="372"/>
      <c r="J210" s="373"/>
      <c r="K210" s="373"/>
      <c r="L210" s="373"/>
      <c r="M210" s="373"/>
      <c r="N210" s="373"/>
      <c r="O210" s="373"/>
      <c r="P210" s="373"/>
      <c r="Q210" s="373"/>
      <c r="R210" s="367"/>
    </row>
    <row r="211" spans="1:18" s="312" customFormat="1" ht="5.25" customHeight="1" outlineLevel="1">
      <c r="A211" s="58"/>
      <c r="B211" s="316"/>
      <c r="C211" s="369"/>
      <c r="D211" s="370"/>
      <c r="E211" s="370"/>
      <c r="F211" s="370"/>
      <c r="G211" s="370"/>
      <c r="H211" s="371">
        <f ca="1" t="shared" si="5"/>
      </c>
      <c r="I211" s="372"/>
      <c r="J211" s="373"/>
      <c r="K211" s="373"/>
      <c r="L211" s="373"/>
      <c r="M211" s="373"/>
      <c r="N211" s="373"/>
      <c r="O211" s="373"/>
      <c r="P211" s="373"/>
      <c r="Q211" s="373"/>
      <c r="R211" s="367"/>
    </row>
    <row r="212" spans="1:18" s="312" customFormat="1" ht="12.75" outlineLevel="1">
      <c r="A212" s="62" t="s">
        <v>69</v>
      </c>
      <c r="B212" s="339" t="s">
        <v>411</v>
      </c>
      <c r="C212" s="369"/>
      <c r="D212" s="370"/>
      <c r="E212" s="370"/>
      <c r="F212" s="370"/>
      <c r="G212" s="370"/>
      <c r="H212" s="371">
        <f ca="1" t="shared" si="5"/>
      </c>
      <c r="I212" s="372"/>
      <c r="J212" s="373"/>
      <c r="K212" s="373" t="s">
        <v>27</v>
      </c>
      <c r="L212" s="373" t="s">
        <v>27</v>
      </c>
      <c r="M212" s="373" t="s">
        <v>26</v>
      </c>
      <c r="N212" s="373" t="s">
        <v>26</v>
      </c>
      <c r="O212" s="373" t="s">
        <v>26</v>
      </c>
      <c r="P212" s="373" t="s">
        <v>26</v>
      </c>
      <c r="Q212" s="373" t="s">
        <v>26</v>
      </c>
      <c r="R212" s="367"/>
    </row>
    <row r="213" spans="1:18" s="312" customFormat="1" ht="5.25" customHeight="1" outlineLevel="1">
      <c r="A213" s="58"/>
      <c r="B213" s="316"/>
      <c r="C213" s="369"/>
      <c r="D213" s="370"/>
      <c r="E213" s="370"/>
      <c r="F213" s="370"/>
      <c r="G213" s="370"/>
      <c r="H213" s="371">
        <f ca="1" t="shared" si="5"/>
      </c>
      <c r="I213" s="372"/>
      <c r="J213" s="373"/>
      <c r="K213" s="373"/>
      <c r="L213" s="373"/>
      <c r="M213" s="373"/>
      <c r="N213" s="373"/>
      <c r="O213" s="373"/>
      <c r="P213" s="373"/>
      <c r="Q213" s="373"/>
      <c r="R213" s="367"/>
    </row>
    <row r="214" spans="1:18" s="312" customFormat="1" ht="12.75" outlineLevel="1">
      <c r="A214" s="411" t="s">
        <v>80</v>
      </c>
      <c r="B214" s="337" t="s">
        <v>70</v>
      </c>
      <c r="C214" s="369"/>
      <c r="D214" s="370"/>
      <c r="E214" s="370"/>
      <c r="F214" s="370"/>
      <c r="G214" s="370"/>
      <c r="H214" s="371">
        <f ca="1" t="shared" si="5"/>
      </c>
      <c r="I214" s="412"/>
      <c r="J214" s="373" t="s">
        <v>26</v>
      </c>
      <c r="K214" s="373" t="s">
        <v>26</v>
      </c>
      <c r="L214" s="373" t="s">
        <v>27</v>
      </c>
      <c r="M214" s="373" t="s">
        <v>27</v>
      </c>
      <c r="N214" s="373" t="s">
        <v>27</v>
      </c>
      <c r="O214" s="413" t="s">
        <v>27</v>
      </c>
      <c r="P214" s="413"/>
      <c r="Q214" s="413"/>
      <c r="R214" s="367"/>
    </row>
    <row r="215" spans="1:18" s="312" customFormat="1" ht="12.75" outlineLevel="1">
      <c r="A215" s="153" t="s">
        <v>417</v>
      </c>
      <c r="B215" s="339"/>
      <c r="C215" s="369"/>
      <c r="D215" s="370"/>
      <c r="E215" s="370"/>
      <c r="F215" s="370"/>
      <c r="G215" s="370"/>
      <c r="H215" s="371">
        <f ca="1" t="shared" si="5"/>
      </c>
      <c r="I215" s="412"/>
      <c r="J215" s="373"/>
      <c r="K215" s="373"/>
      <c r="L215" s="373"/>
      <c r="M215" s="373"/>
      <c r="N215" s="373"/>
      <c r="O215" s="373"/>
      <c r="P215" s="373"/>
      <c r="Q215" s="373"/>
      <c r="R215" s="367"/>
    </row>
    <row r="216" spans="1:18" s="312" customFormat="1" ht="4.5" customHeight="1" outlineLevel="1">
      <c r="A216" s="58"/>
      <c r="B216" s="316"/>
      <c r="C216" s="369"/>
      <c r="D216" s="370"/>
      <c r="E216" s="370"/>
      <c r="F216" s="370"/>
      <c r="G216" s="370"/>
      <c r="H216" s="371">
        <f ca="1" t="shared" si="5"/>
      </c>
      <c r="I216" s="372"/>
      <c r="J216" s="373"/>
      <c r="K216" s="373"/>
      <c r="L216" s="373"/>
      <c r="M216" s="373"/>
      <c r="N216" s="373"/>
      <c r="O216" s="373"/>
      <c r="P216" s="373"/>
      <c r="Q216" s="373"/>
      <c r="R216" s="367"/>
    </row>
    <row r="217" spans="1:18" s="312" customFormat="1" ht="7.5" customHeight="1">
      <c r="A217" s="59"/>
      <c r="B217" s="339"/>
      <c r="C217" s="337"/>
      <c r="D217" s="374"/>
      <c r="E217" s="374"/>
      <c r="F217" s="374"/>
      <c r="G217" s="374"/>
      <c r="H217" s="415"/>
      <c r="I217" s="376"/>
      <c r="J217" s="377"/>
      <c r="K217" s="377"/>
      <c r="L217" s="377"/>
      <c r="M217" s="377"/>
      <c r="N217" s="377"/>
      <c r="O217" s="377"/>
      <c r="P217" s="377"/>
      <c r="Q217" s="377"/>
      <c r="R217" s="367"/>
    </row>
    <row r="218" spans="1:18" s="312" customFormat="1" ht="12.75">
      <c r="A218" s="490" t="s">
        <v>22</v>
      </c>
      <c r="B218" s="368" t="s">
        <v>425</v>
      </c>
      <c r="C218" s="362"/>
      <c r="D218" s="363"/>
      <c r="E218" s="363"/>
      <c r="F218" s="363"/>
      <c r="G218" s="363"/>
      <c r="H218" s="378"/>
      <c r="I218" s="397"/>
      <c r="J218" s="379"/>
      <c r="K218" s="379"/>
      <c r="L218" s="379"/>
      <c r="M218" s="379"/>
      <c r="N218" s="379"/>
      <c r="O218" s="379"/>
      <c r="P218" s="379"/>
      <c r="Q218" s="379"/>
      <c r="R218" s="367"/>
    </row>
    <row r="219" spans="1:18" s="312" customFormat="1" ht="12.75">
      <c r="A219" s="500"/>
      <c r="B219" s="368"/>
      <c r="C219" s="362"/>
      <c r="D219" s="363"/>
      <c r="E219" s="363"/>
      <c r="F219" s="363"/>
      <c r="G219" s="363"/>
      <c r="H219" s="378"/>
      <c r="I219" s="397"/>
      <c r="J219" s="379"/>
      <c r="K219" s="379"/>
      <c r="L219" s="379"/>
      <c r="M219" s="379"/>
      <c r="N219" s="379"/>
      <c r="O219" s="379"/>
      <c r="P219" s="379"/>
      <c r="Q219" s="379"/>
      <c r="R219" s="367"/>
    </row>
    <row r="220" spans="1:18" s="312" customFormat="1" ht="12.75" outlineLevel="1">
      <c r="A220" s="411" t="s">
        <v>68</v>
      </c>
      <c r="B220" s="337" t="s">
        <v>78</v>
      </c>
      <c r="C220" s="369"/>
      <c r="D220" s="370"/>
      <c r="E220" s="370">
        <f>IF('3rd Party Product Lifecycle'!C28="","",'3rd Party Product Lifecycle'!C28)</f>
        <v>39629</v>
      </c>
      <c r="F220" s="370">
        <f>IF('3rd Party Product Lifecycle'!D28="","",'3rd Party Product Lifecycle'!D28)</f>
        <v>39629</v>
      </c>
      <c r="G220" s="370">
        <f>IF('3rd Party Product Lifecycle'!E28="","",'3rd Party Product Lifecycle'!E28)</f>
        <v>39994</v>
      </c>
      <c r="H220" s="371" t="str">
        <f>IF('3rd Party Product Lifecycle'!F28="","",'3rd Party Product Lifecycle'!F28)</f>
        <v>NoSupport</v>
      </c>
      <c r="I220" s="372"/>
      <c r="J220" s="373"/>
      <c r="K220" s="373"/>
      <c r="L220" s="373"/>
      <c r="M220" s="373"/>
      <c r="N220" s="373"/>
      <c r="O220" s="373"/>
      <c r="P220" s="373"/>
      <c r="Q220" s="373"/>
      <c r="R220" s="367"/>
    </row>
    <row r="221" spans="1:18" s="312" customFormat="1" ht="12.75" outlineLevel="1">
      <c r="A221" s="155" t="s">
        <v>417</v>
      </c>
      <c r="B221" s="339" t="s">
        <v>79</v>
      </c>
      <c r="C221" s="369"/>
      <c r="D221" s="370"/>
      <c r="E221" s="370">
        <f>IF('3rd Party Product Lifecycle'!C29="","",'3rd Party Product Lifecycle'!C29)</f>
        <v>40308</v>
      </c>
      <c r="F221" s="370">
        <f>IF('3rd Party Product Lifecycle'!D29="","",'3rd Party Product Lifecycle'!D29)</f>
        <v>40308</v>
      </c>
      <c r="G221" s="370">
        <f>IF('3rd Party Product Lifecycle'!E29="","",'3rd Party Product Lifecycle'!E29)</f>
        <v>40846</v>
      </c>
      <c r="H221" s="371" t="str">
        <f>IF('3rd Party Product Lifecycle'!F29="","",'3rd Party Product Lifecycle'!F29)</f>
        <v>NoSupport</v>
      </c>
      <c r="I221" s="372" t="s">
        <v>26</v>
      </c>
      <c r="J221" s="373" t="s">
        <v>26</v>
      </c>
      <c r="K221" s="373" t="s">
        <v>26</v>
      </c>
      <c r="L221" s="373" t="s">
        <v>26</v>
      </c>
      <c r="M221" s="373" t="s">
        <v>26</v>
      </c>
      <c r="N221" s="373" t="s">
        <v>26</v>
      </c>
      <c r="O221" s="373"/>
      <c r="P221" s="373"/>
      <c r="Q221" s="373"/>
      <c r="R221" s="367"/>
    </row>
    <row r="222" spans="1:18" s="312" customFormat="1" ht="12.75" outlineLevel="1">
      <c r="A222" s="60"/>
      <c r="B222" s="339" t="s">
        <v>422</v>
      </c>
      <c r="C222" s="369"/>
      <c r="D222" s="370"/>
      <c r="E222" s="370">
        <f>IF('3rd Party Product Lifecycle'!C30="","",'3rd Party Product Lifecycle'!C30)</f>
        <v>41064</v>
      </c>
      <c r="F222" s="370">
        <f>IF('3rd Party Product Lifecycle'!D30="","",'3rd Party Product Lifecycle'!D30)</f>
        <v>41311</v>
      </c>
      <c r="G222" s="370">
        <f>IF('3rd Party Product Lifecycle'!E30="","",'3rd Party Product Lifecycle'!E30)</f>
        <v>41729</v>
      </c>
      <c r="H222" s="371" t="str">
        <f>IF('3rd Party Product Lifecycle'!F30="","",'3rd Party Product Lifecycle'!F30)</f>
        <v>SupportOnly</v>
      </c>
      <c r="I222" s="372"/>
      <c r="J222" s="373"/>
      <c r="K222" s="373" t="s">
        <v>26</v>
      </c>
      <c r="L222" s="373" t="s">
        <v>26</v>
      </c>
      <c r="M222" s="373" t="s">
        <v>26</v>
      </c>
      <c r="N222" s="373" t="s">
        <v>26</v>
      </c>
      <c r="O222" s="373"/>
      <c r="P222" s="373"/>
      <c r="Q222" s="373"/>
      <c r="R222" s="367"/>
    </row>
    <row r="223" spans="1:18" s="312" customFormat="1" ht="4.5" customHeight="1" outlineLevel="1">
      <c r="A223" s="60"/>
      <c r="B223" s="316"/>
      <c r="C223" s="369"/>
      <c r="D223" s="370"/>
      <c r="E223" s="370">
        <f>IF('3rd Party Product Lifecycle'!C31="","",'3rd Party Product Lifecycle'!C31)</f>
      </c>
      <c r="F223" s="370">
        <f>IF('3rd Party Product Lifecycle'!D31="","",'3rd Party Product Lifecycle'!D31)</f>
      </c>
      <c r="G223" s="370">
        <f>IF('3rd Party Product Lifecycle'!E31="","",'3rd Party Product Lifecycle'!E31)</f>
      </c>
      <c r="H223" s="371">
        <f>IF('3rd Party Product Lifecycle'!F31="","",'3rd Party Product Lifecycle'!F31)</f>
      </c>
      <c r="I223" s="372"/>
      <c r="J223" s="373"/>
      <c r="K223" s="373"/>
      <c r="L223" s="373"/>
      <c r="M223" s="373"/>
      <c r="N223" s="373"/>
      <c r="O223" s="373"/>
      <c r="P223" s="373"/>
      <c r="Q223" s="373"/>
      <c r="R223" s="367"/>
    </row>
    <row r="224" spans="1:18" s="312" customFormat="1" ht="12.75" outlineLevel="1">
      <c r="A224" s="60"/>
      <c r="B224" s="339" t="s">
        <v>94</v>
      </c>
      <c r="C224" s="369"/>
      <c r="D224" s="370"/>
      <c r="E224" s="370">
        <f>IF('3rd Party Product Lifecycle'!C32="","",'3rd Party Product Lifecycle'!C32)</f>
        <v>39937</v>
      </c>
      <c r="F224" s="370">
        <f>IF('3rd Party Product Lifecycle'!D32="","",'3rd Party Product Lifecycle'!D32)</f>
        <v>39629</v>
      </c>
      <c r="G224" s="370">
        <f>IF('3rd Party Product Lifecycle'!E32="","",'3rd Party Product Lifecycle'!E32)</f>
        <v>39994</v>
      </c>
      <c r="H224" s="371" t="str">
        <f>IF('3rd Party Product Lifecycle'!F32="","",'3rd Party Product Lifecycle'!F32)</f>
        <v>NoSupport</v>
      </c>
      <c r="I224" s="372"/>
      <c r="J224" s="373"/>
      <c r="K224" s="373"/>
      <c r="L224" s="373"/>
      <c r="M224" s="373"/>
      <c r="N224" s="373"/>
      <c r="O224" s="373"/>
      <c r="P224" s="373"/>
      <c r="Q224" s="373"/>
      <c r="R224" s="367"/>
    </row>
    <row r="225" spans="1:18" s="312" customFormat="1" ht="4.5" customHeight="1" outlineLevel="1">
      <c r="A225" s="60"/>
      <c r="B225" s="316"/>
      <c r="C225" s="369"/>
      <c r="D225" s="370"/>
      <c r="E225" s="370">
        <f>IF('3rd Party Product Lifecycle'!C33="","",'3rd Party Product Lifecycle'!C33)</f>
      </c>
      <c r="F225" s="370">
        <f>IF('3rd Party Product Lifecycle'!D33="","",'3rd Party Product Lifecycle'!D33)</f>
      </c>
      <c r="G225" s="370">
        <f>IF('3rd Party Product Lifecycle'!E33="","",'3rd Party Product Lifecycle'!E33)</f>
      </c>
      <c r="H225" s="371">
        <f>IF('3rd Party Product Lifecycle'!F33="","",'3rd Party Product Lifecycle'!F33)</f>
      </c>
      <c r="I225" s="372"/>
      <c r="J225" s="373"/>
      <c r="K225" s="373"/>
      <c r="L225" s="373"/>
      <c r="M225" s="373"/>
      <c r="N225" s="373"/>
      <c r="O225" s="373"/>
      <c r="P225" s="373"/>
      <c r="Q225" s="373"/>
      <c r="R225" s="367"/>
    </row>
    <row r="226" spans="1:18" s="312" customFormat="1" ht="12.75" outlineLevel="1">
      <c r="A226" s="60"/>
      <c r="B226" s="339" t="s">
        <v>72</v>
      </c>
      <c r="C226" s="369"/>
      <c r="D226" s="370"/>
      <c r="E226" s="370">
        <f>IF('3rd Party Product Lifecycle'!C34="","",'3rd Party Product Lifecycle'!C34)</f>
        <v>39813</v>
      </c>
      <c r="F226" s="370">
        <f>IF('3rd Party Product Lifecycle'!D34="","",'3rd Party Product Lifecycle'!D34)</f>
        <v>39813</v>
      </c>
      <c r="G226" s="370">
        <f>IF('3rd Party Product Lifecycle'!E34="","",'3rd Party Product Lifecycle'!E34)</f>
        <v>40178</v>
      </c>
      <c r="H226" s="371" t="str">
        <f>IF('3rd Party Product Lifecycle'!F34="","",'3rd Party Product Lifecycle'!F34)</f>
        <v>NoSupport</v>
      </c>
      <c r="I226" s="372"/>
      <c r="J226" s="373"/>
      <c r="K226" s="373"/>
      <c r="L226" s="373"/>
      <c r="M226" s="373"/>
      <c r="N226" s="373"/>
      <c r="O226" s="373"/>
      <c r="P226" s="373"/>
      <c r="Q226" s="373"/>
      <c r="R226" s="367"/>
    </row>
    <row r="227" spans="1:18" s="312" customFormat="1" ht="12.75" outlineLevel="1">
      <c r="A227" s="60"/>
      <c r="B227" s="339" t="s">
        <v>73</v>
      </c>
      <c r="C227" s="369"/>
      <c r="D227" s="370"/>
      <c r="E227" s="370">
        <f>IF('3rd Party Product Lifecycle'!C35="","",'3rd Party Product Lifecycle'!C35)</f>
        <v>39937</v>
      </c>
      <c r="F227" s="370">
        <f>IF('3rd Party Product Lifecycle'!D35="","",'3rd Party Product Lifecycle'!D35)</f>
        <v>39937</v>
      </c>
      <c r="G227" s="370">
        <f>IF('3rd Party Product Lifecycle'!E35="","",'3rd Party Product Lifecycle'!E35)</f>
        <v>41182</v>
      </c>
      <c r="H227" s="371" t="str">
        <f>IF('3rd Party Product Lifecycle'!F35="","",'3rd Party Product Lifecycle'!F35)</f>
        <v>NoSupport</v>
      </c>
      <c r="I227" s="372"/>
      <c r="J227" s="373"/>
      <c r="K227" s="373"/>
      <c r="L227" s="373"/>
      <c r="M227" s="373"/>
      <c r="N227" s="373"/>
      <c r="O227" s="373"/>
      <c r="P227" s="373"/>
      <c r="Q227" s="373"/>
      <c r="R227" s="367"/>
    </row>
    <row r="228" spans="1:18" s="312" customFormat="1" ht="12.75" outlineLevel="1">
      <c r="A228" s="61"/>
      <c r="B228" s="339" t="s">
        <v>278</v>
      </c>
      <c r="C228" s="369"/>
      <c r="D228" s="370">
        <f>IF('3rd Party Product Lifecycle'!B36="","",'3rd Party Product Lifecycle'!B36)</f>
        <v>39994</v>
      </c>
      <c r="E228" s="370">
        <f>IF('3rd Party Product Lifecycle'!C36="","",'3rd Party Product Lifecycle'!C36)</f>
        <v>41820</v>
      </c>
      <c r="F228" s="370">
        <f>IF('3rd Party Product Lifecycle'!D36="","",'3rd Party Product Lifecycle'!D36)</f>
        <v>42277</v>
      </c>
      <c r="G228" s="370">
        <f>IF('3rd Party Product Lifecycle'!E36="","",'3rd Party Product Lifecycle'!E36)</f>
        <v>42643</v>
      </c>
      <c r="H228" s="371" t="str">
        <f>IF('3rd Party Product Lifecycle'!F36="","",'3rd Party Product Lifecycle'!F36)</f>
        <v>Orderable</v>
      </c>
      <c r="I228" s="372"/>
      <c r="J228" s="373"/>
      <c r="K228" s="373"/>
      <c r="L228" s="373" t="s">
        <v>26</v>
      </c>
      <c r="M228" s="373" t="s">
        <v>26</v>
      </c>
      <c r="N228" s="373" t="s">
        <v>26</v>
      </c>
      <c r="O228" s="373" t="s">
        <v>26</v>
      </c>
      <c r="P228" s="373" t="s">
        <v>26</v>
      </c>
      <c r="Q228" s="373" t="s">
        <v>26</v>
      </c>
      <c r="R228" s="367"/>
    </row>
    <row r="229" spans="1:18" s="312" customFormat="1" ht="12.75" outlineLevel="1">
      <c r="A229" s="61"/>
      <c r="B229" s="339" t="s">
        <v>718</v>
      </c>
      <c r="C229" s="369"/>
      <c r="D229" s="370">
        <f>IF('3rd Party Product Lifecycle'!B37="","",'3rd Party Product Lifecycle'!B37)</f>
      </c>
      <c r="E229" s="370">
        <f>IF('3rd Party Product Lifecycle'!C37="","",'3rd Party Product Lifecycle'!C37)</f>
        <v>42185</v>
      </c>
      <c r="F229" s="370">
        <f>IF('3rd Party Product Lifecycle'!D37="","",'3rd Party Product Lifecycle'!D37)</f>
        <v>42643</v>
      </c>
      <c r="G229" s="370">
        <f>IF('3rd Party Product Lifecycle'!E37="","",'3rd Party Product Lifecycle'!E37)</f>
        <v>43008</v>
      </c>
      <c r="H229" s="371" t="str">
        <f>IF('3rd Party Product Lifecycle'!F37="","",'3rd Party Product Lifecycle'!F37)</f>
        <v>Orderable</v>
      </c>
      <c r="I229" s="372"/>
      <c r="J229" s="373"/>
      <c r="K229" s="373"/>
      <c r="L229" s="373"/>
      <c r="M229" s="373"/>
      <c r="N229" s="373"/>
      <c r="O229" s="373"/>
      <c r="P229" s="373"/>
      <c r="Q229" s="373" t="s">
        <v>26</v>
      </c>
      <c r="R229" s="367"/>
    </row>
    <row r="230" spans="1:18" s="312" customFormat="1" ht="4.5" customHeight="1" outlineLevel="1">
      <c r="A230" s="58"/>
      <c r="B230" s="316"/>
      <c r="C230" s="369"/>
      <c r="D230" s="370"/>
      <c r="E230" s="370"/>
      <c r="F230" s="370"/>
      <c r="G230" s="370"/>
      <c r="H230" s="371">
        <f>IF('3rd Party Product Lifecycle'!F38="","",'3rd Party Product Lifecycle'!F38)</f>
      </c>
      <c r="I230" s="372"/>
      <c r="J230" s="373"/>
      <c r="K230" s="373"/>
      <c r="L230" s="373"/>
      <c r="M230" s="373"/>
      <c r="N230" s="373"/>
      <c r="O230" s="373"/>
      <c r="P230" s="373"/>
      <c r="Q230" s="373"/>
      <c r="R230" s="367"/>
    </row>
    <row r="231" spans="1:18" s="312" customFormat="1" ht="12.75" outlineLevel="1">
      <c r="A231" s="62" t="s">
        <v>69</v>
      </c>
      <c r="B231" s="339" t="s">
        <v>410</v>
      </c>
      <c r="C231" s="369"/>
      <c r="D231" s="370"/>
      <c r="E231" s="370"/>
      <c r="F231" s="370"/>
      <c r="G231" s="370"/>
      <c r="H231" s="371" t="str">
        <f>IF('3rd Party Product Lifecycle'!F39="","",'3rd Party Product Lifecycle'!F39)</f>
        <v>Orderable</v>
      </c>
      <c r="I231" s="372"/>
      <c r="J231" s="373"/>
      <c r="K231" s="373" t="s">
        <v>27</v>
      </c>
      <c r="L231" s="373" t="s">
        <v>26</v>
      </c>
      <c r="M231" s="373" t="s">
        <v>26</v>
      </c>
      <c r="N231" s="373" t="s">
        <v>26</v>
      </c>
      <c r="O231" s="373" t="s">
        <v>26</v>
      </c>
      <c r="P231" s="373" t="s">
        <v>26</v>
      </c>
      <c r="Q231" s="373" t="s">
        <v>26</v>
      </c>
      <c r="R231" s="367"/>
    </row>
    <row r="232" spans="1:18" s="312" customFormat="1" ht="12.75" outlineLevel="1">
      <c r="A232" s="457" t="s">
        <v>417</v>
      </c>
      <c r="B232" s="339"/>
      <c r="C232" s="369"/>
      <c r="D232" s="370"/>
      <c r="E232" s="370"/>
      <c r="F232" s="370"/>
      <c r="G232" s="370"/>
      <c r="H232" s="371">
        <f>IF('3rd Party Product Lifecycle'!F40="","",'3rd Party Product Lifecycle'!F40)</f>
      </c>
      <c r="I232" s="372"/>
      <c r="J232" s="373"/>
      <c r="K232" s="373"/>
      <c r="L232" s="373"/>
      <c r="M232" s="373"/>
      <c r="N232" s="373"/>
      <c r="O232" s="373"/>
      <c r="P232" s="373"/>
      <c r="Q232" s="373"/>
      <c r="R232" s="367"/>
    </row>
    <row r="233" spans="1:18" s="312" customFormat="1" ht="5.25" customHeight="1" outlineLevel="1">
      <c r="A233" s="58"/>
      <c r="B233" s="316"/>
      <c r="C233" s="369"/>
      <c r="D233" s="370"/>
      <c r="E233" s="370"/>
      <c r="F233" s="370"/>
      <c r="G233" s="370"/>
      <c r="H233" s="371">
        <f>IF('3rd Party Product Lifecycle'!F40="","",'3rd Party Product Lifecycle'!F40)</f>
      </c>
      <c r="I233" s="372"/>
      <c r="J233" s="373"/>
      <c r="K233" s="373"/>
      <c r="L233" s="373"/>
      <c r="M233" s="373"/>
      <c r="N233" s="373"/>
      <c r="O233" s="373"/>
      <c r="P233" s="373"/>
      <c r="Q233" s="373"/>
      <c r="R233" s="367"/>
    </row>
    <row r="234" spans="1:18" s="312" customFormat="1" ht="12.75" outlineLevel="1">
      <c r="A234" s="411" t="s">
        <v>80</v>
      </c>
      <c r="B234" s="337" t="s">
        <v>70</v>
      </c>
      <c r="C234" s="369"/>
      <c r="D234" s="370"/>
      <c r="E234" s="370"/>
      <c r="F234" s="370"/>
      <c r="G234" s="370"/>
      <c r="H234" s="371" t="str">
        <f>IF('3rd Party Product Lifecycle'!F41="","",'3rd Party Product Lifecycle'!F41)</f>
        <v>NoSupport</v>
      </c>
      <c r="I234" s="412"/>
      <c r="J234" s="373" t="s">
        <v>26</v>
      </c>
      <c r="K234" s="373" t="s">
        <v>26</v>
      </c>
      <c r="L234" s="373" t="s">
        <v>27</v>
      </c>
      <c r="M234" s="373" t="s">
        <v>27</v>
      </c>
      <c r="N234" s="373" t="s">
        <v>27</v>
      </c>
      <c r="O234" s="413" t="s">
        <v>27</v>
      </c>
      <c r="P234" s="413"/>
      <c r="Q234" s="413"/>
      <c r="R234" s="367"/>
    </row>
    <row r="235" spans="1:18" s="312" customFormat="1" ht="12.75" outlineLevel="1">
      <c r="A235" s="153" t="s">
        <v>417</v>
      </c>
      <c r="B235" s="339"/>
      <c r="C235" s="369"/>
      <c r="D235" s="370"/>
      <c r="E235" s="370"/>
      <c r="F235" s="370"/>
      <c r="G235" s="370"/>
      <c r="H235" s="371" t="str">
        <f>IF('3rd Party Product Lifecycle'!F42="","",'3rd Party Product Lifecycle'!F42)</f>
        <v>NoSupport</v>
      </c>
      <c r="I235" s="412"/>
      <c r="J235" s="373"/>
      <c r="K235" s="373"/>
      <c r="L235" s="373"/>
      <c r="M235" s="373"/>
      <c r="N235" s="373"/>
      <c r="O235" s="373"/>
      <c r="P235" s="373"/>
      <c r="Q235" s="373"/>
      <c r="R235" s="367"/>
    </row>
    <row r="236" spans="1:18" s="312" customFormat="1" ht="6.75" customHeight="1">
      <c r="A236" s="325"/>
      <c r="B236" s="316"/>
      <c r="C236" s="369"/>
      <c r="D236" s="370"/>
      <c r="E236" s="370"/>
      <c r="F236" s="370"/>
      <c r="G236" s="370"/>
      <c r="H236" s="371">
        <f ca="1">IF(E236&lt;&gt;"",IF(TODAY()&gt;G236,#REF!,(IF(TODAY()&gt;F236,#REF!,(IF(TODAY()&gt;E236,#REF!,(IF(TODAY()&gt;D236,#REF!,"Dev"))))))),"")</f>
      </c>
      <c r="I236" s="372"/>
      <c r="J236" s="373"/>
      <c r="K236" s="373"/>
      <c r="L236" s="373"/>
      <c r="M236" s="373"/>
      <c r="N236" s="373"/>
      <c r="O236" s="373"/>
      <c r="P236" s="373"/>
      <c r="Q236" s="373"/>
      <c r="R236" s="367"/>
    </row>
    <row r="237" spans="4:7" ht="12.75">
      <c r="D237" s="1"/>
      <c r="E237" s="1"/>
      <c r="F237" s="1"/>
      <c r="G237" s="1"/>
    </row>
    <row r="238" spans="4:7" ht="12.75">
      <c r="D238" s="1"/>
      <c r="E238" s="1"/>
      <c r="F238" s="1"/>
      <c r="G238" s="1"/>
    </row>
    <row r="239" spans="4:7" ht="12.75">
      <c r="D239" s="1"/>
      <c r="E239" s="1"/>
      <c r="F239" s="1"/>
      <c r="G239" s="1"/>
    </row>
    <row r="240" spans="4:7" ht="12.75">
      <c r="D240" s="1"/>
      <c r="E240" s="1"/>
      <c r="F240" s="1"/>
      <c r="G240" s="1"/>
    </row>
    <row r="241" spans="4:7" ht="12.75">
      <c r="D241" s="1"/>
      <c r="E241" s="1"/>
      <c r="F241" s="1"/>
      <c r="G241" s="1"/>
    </row>
    <row r="242" spans="4:7" ht="12.75">
      <c r="D242" s="1"/>
      <c r="E242" s="1"/>
      <c r="F242" s="1"/>
      <c r="G242" s="1"/>
    </row>
    <row r="243" spans="4:7" ht="12.75">
      <c r="D243" s="1"/>
      <c r="E243" s="1"/>
      <c r="F243" s="1"/>
      <c r="G243" s="1"/>
    </row>
    <row r="244" spans="4:7" ht="12.75">
      <c r="D244" s="1"/>
      <c r="E244" s="1"/>
      <c r="F244" s="1"/>
      <c r="G244" s="1"/>
    </row>
    <row r="245" spans="4:7" ht="12.75">
      <c r="D245" s="1"/>
      <c r="E245" s="1"/>
      <c r="F245" s="1"/>
      <c r="G245" s="1"/>
    </row>
    <row r="246" spans="4:7" ht="12.75">
      <c r="D246" s="1"/>
      <c r="E246" s="1"/>
      <c r="F246" s="1"/>
      <c r="G246" s="1"/>
    </row>
    <row r="247" spans="4:7" ht="12.75">
      <c r="D247" s="1"/>
      <c r="E247" s="1"/>
      <c r="F247" s="1"/>
      <c r="G247" s="1"/>
    </row>
    <row r="248" spans="4:7" ht="12.75">
      <c r="D248" s="1"/>
      <c r="E248" s="1"/>
      <c r="F248" s="1"/>
      <c r="G248" s="1"/>
    </row>
    <row r="249" spans="4:7" ht="12.75">
      <c r="D249" s="1"/>
      <c r="E249" s="1"/>
      <c r="F249" s="1"/>
      <c r="G249" s="1"/>
    </row>
  </sheetData>
  <sheetProtection/>
  <mergeCells count="20">
    <mergeCell ref="A32:A33"/>
    <mergeCell ref="A68:A69"/>
    <mergeCell ref="A194:A195"/>
    <mergeCell ref="A218:A219"/>
    <mergeCell ref="A96:A97"/>
    <mergeCell ref="A103:A104"/>
    <mergeCell ref="A150:A151"/>
    <mergeCell ref="A182:A183"/>
    <mergeCell ref="A143:A144"/>
    <mergeCell ref="A176:A177"/>
    <mergeCell ref="A50:A51"/>
    <mergeCell ref="D3:G7"/>
    <mergeCell ref="B3:B7"/>
    <mergeCell ref="A39:A40"/>
    <mergeCell ref="A135:A136"/>
    <mergeCell ref="A128:A129"/>
    <mergeCell ref="A120:A121"/>
    <mergeCell ref="A81:A82"/>
    <mergeCell ref="A56:A57"/>
    <mergeCell ref="A75:A76"/>
  </mergeCells>
  <conditionalFormatting sqref="I220:M228 I231:M231 I145:M148 I137:M141 I98:M101 I105:M118 I92:M92 I77:M80 I130:M133 I184:M192 I58:M64 I67:M74 I122:M126 I41:M45 I196:M201 I11:M18 I22:M38 I83:M90 I48:M55 O48:O55 O83:O90 O22:O28 O11:O18 O196:O201 O41:O45 O122:O126 O67:O74 O58:O64 O184:O192 O130:O133 O77:O80 O92 O105:O118 O98:O101 O137:O141 O145:O148 O231 O220:O228 O171:O180 I171:M180 I152:O168 R152:R168 R171:R180 R220:R228 R231 R145:R148 R137:R141 R98:R101 R105:R118 R77:R80 R130:R133 R184:R192 R58:R64 R67:R74 R122:R126 R41:R45 R196:R201 R11:R18 R22:R38 R83:R90 R48:R55 R233:R235 O233:O235 I233:M235 O30:O38 R203:R216 O203:O216 I203:M216">
    <cfRule type="cellIs" priority="160" dxfId="5" operator="equal" stopIfTrue="1">
      <formula>"x"</formula>
    </cfRule>
    <cfRule type="cellIs" priority="161" dxfId="25" operator="equal" stopIfTrue="1">
      <formula>"p"</formula>
    </cfRule>
    <cfRule type="cellIs" priority="162" dxfId="24" operator="equal" stopIfTrue="1">
      <formula>"-"</formula>
    </cfRule>
  </conditionalFormatting>
  <conditionalFormatting sqref="H194:H201 H218:H228 H182:H192 H143:H148 H135:H141 H128:H133 H96:H101 H103:H118 H91 H93:H94 H75:H79 H65:H66 H56:H63 H120:H126 H39:H45 H50:H54 I2:M2 H11:H17 H20:H30 H37 H32:H33 H81:H89 H48 H150:H168 H171:H180 H233:H235 H203:H216 H230:H231">
    <cfRule type="cellIs" priority="163" dxfId="5" operator="equal" stopIfTrue="1">
      <formula>"orderable"</formula>
    </cfRule>
    <cfRule type="cellIs" priority="164" dxfId="1" operator="equal" stopIfTrue="1">
      <formula>"SupportOnly"</formula>
    </cfRule>
    <cfRule type="cellIs" priority="165" dxfId="2" operator="equal" stopIfTrue="1">
      <formula>"NoSupport"</formula>
    </cfRule>
  </conditionalFormatting>
  <conditionalFormatting sqref="H236 R2">
    <cfRule type="cellIs" priority="166" dxfId="5" operator="equal" stopIfTrue="1">
      <formula>"GA"</formula>
    </cfRule>
    <cfRule type="cellIs" priority="167" dxfId="25" operator="equal" stopIfTrue="1">
      <formula>"EOSA"</formula>
    </cfRule>
    <cfRule type="cellIs" priority="168" dxfId="24" operator="equal" stopIfTrue="1">
      <formula>"EOMS"</formula>
    </cfRule>
  </conditionalFormatting>
  <conditionalFormatting sqref="H18">
    <cfRule type="cellIs" priority="169" dxfId="5" operator="equal" stopIfTrue="1">
      <formula>"orderable"</formula>
    </cfRule>
    <cfRule type="cellIs" priority="170" dxfId="25" operator="equal" stopIfTrue="1">
      <formula>"SupportOnly"</formula>
    </cfRule>
    <cfRule type="cellIs" priority="171" dxfId="24" operator="equal" stopIfTrue="1">
      <formula>"NoSupport"</formula>
    </cfRule>
  </conditionalFormatting>
  <conditionalFormatting sqref="H68:H73">
    <cfRule type="cellIs" priority="142" dxfId="5" operator="equal" stopIfTrue="1">
      <formula>"orderable"</formula>
    </cfRule>
    <cfRule type="cellIs" priority="143" dxfId="1" operator="equal" stopIfTrue="1">
      <formula>"SupportOnly"</formula>
    </cfRule>
    <cfRule type="cellIs" priority="144" dxfId="2" operator="equal" stopIfTrue="1">
      <formula>"NoSupport"</formula>
    </cfRule>
  </conditionalFormatting>
  <conditionalFormatting sqref="I46:M46 O46 R46">
    <cfRule type="cellIs" priority="124" dxfId="5" operator="equal" stopIfTrue="1">
      <formula>"x"</formula>
    </cfRule>
    <cfRule type="cellIs" priority="125" dxfId="25" operator="equal" stopIfTrue="1">
      <formula>"p"</formula>
    </cfRule>
    <cfRule type="cellIs" priority="126" dxfId="24" operator="equal" stopIfTrue="1">
      <formula>"-"</formula>
    </cfRule>
  </conditionalFormatting>
  <conditionalFormatting sqref="H46">
    <cfRule type="cellIs" priority="127" dxfId="5" operator="equal" stopIfTrue="1">
      <formula>"orderable"</formula>
    </cfRule>
    <cfRule type="cellIs" priority="128" dxfId="1" operator="equal" stopIfTrue="1">
      <formula>"SupportOnly"</formula>
    </cfRule>
    <cfRule type="cellIs" priority="129" dxfId="2" operator="equal" stopIfTrue="1">
      <formula>"NoSupport"</formula>
    </cfRule>
  </conditionalFormatting>
  <conditionalFormatting sqref="N220:N228 N231 N145:N148 N137:N141 N98:N101 N105:N118 N92 N77:N80 N130:N133 N184:N192 N58:N64 N67:N74 N122:N126 N41:N45 N196:N201 N11:N18 N83:N90 N48:N55 N171:N180 N233:N235 N22:N38 N203:N216">
    <cfRule type="cellIs" priority="118" dxfId="5" operator="equal" stopIfTrue="1">
      <formula>"x"</formula>
    </cfRule>
    <cfRule type="cellIs" priority="119" dxfId="25" operator="equal" stopIfTrue="1">
      <formula>"p"</formula>
    </cfRule>
    <cfRule type="cellIs" priority="120" dxfId="24" operator="equal" stopIfTrue="1">
      <formula>"-"</formula>
    </cfRule>
  </conditionalFormatting>
  <conditionalFormatting sqref="N2">
    <cfRule type="cellIs" priority="121" dxfId="5" operator="equal" stopIfTrue="1">
      <formula>"orderable"</formula>
    </cfRule>
    <cfRule type="cellIs" priority="122" dxfId="1" operator="equal" stopIfTrue="1">
      <formula>"SupportOnly"</formula>
    </cfRule>
    <cfRule type="cellIs" priority="123" dxfId="2" operator="equal" stopIfTrue="1">
      <formula>"NoSupport"</formula>
    </cfRule>
  </conditionalFormatting>
  <conditionalFormatting sqref="N46">
    <cfRule type="cellIs" priority="115" dxfId="5" operator="equal" stopIfTrue="1">
      <formula>"x"</formula>
    </cfRule>
    <cfRule type="cellIs" priority="116" dxfId="25" operator="equal" stopIfTrue="1">
      <formula>"p"</formula>
    </cfRule>
    <cfRule type="cellIs" priority="117" dxfId="24" operator="equal" stopIfTrue="1">
      <formula>"-"</formula>
    </cfRule>
  </conditionalFormatting>
  <conditionalFormatting sqref="O2">
    <cfRule type="cellIs" priority="112" dxfId="5" operator="equal" stopIfTrue="1">
      <formula>"orderable"</formula>
    </cfRule>
    <cfRule type="cellIs" priority="113" dxfId="1" operator="equal" stopIfTrue="1">
      <formula>"SupportOnly"</formula>
    </cfRule>
    <cfRule type="cellIs" priority="114" dxfId="2" operator="equal" stopIfTrue="1">
      <formula>"NoSupport"</formula>
    </cfRule>
  </conditionalFormatting>
  <conditionalFormatting sqref="I169:M169 O169 R169">
    <cfRule type="cellIs" priority="106" dxfId="5" operator="equal" stopIfTrue="1">
      <formula>"x"</formula>
    </cfRule>
    <cfRule type="cellIs" priority="107" dxfId="25" operator="equal" stopIfTrue="1">
      <formula>"p"</formula>
    </cfRule>
    <cfRule type="cellIs" priority="108" dxfId="24" operator="equal" stopIfTrue="1">
      <formula>"-"</formula>
    </cfRule>
  </conditionalFormatting>
  <conditionalFormatting sqref="H169">
    <cfRule type="cellIs" priority="109" dxfId="5" operator="equal" stopIfTrue="1">
      <formula>"orderable"</formula>
    </cfRule>
    <cfRule type="cellIs" priority="110" dxfId="1" operator="equal" stopIfTrue="1">
      <formula>"SupportOnly"</formula>
    </cfRule>
    <cfRule type="cellIs" priority="111" dxfId="2" operator="equal" stopIfTrue="1">
      <formula>"NoSupport"</formula>
    </cfRule>
  </conditionalFormatting>
  <conditionalFormatting sqref="N169">
    <cfRule type="cellIs" priority="103" dxfId="5" operator="equal" stopIfTrue="1">
      <formula>"x"</formula>
    </cfRule>
    <cfRule type="cellIs" priority="104" dxfId="25" operator="equal" stopIfTrue="1">
      <formula>"p"</formula>
    </cfRule>
    <cfRule type="cellIs" priority="105" dxfId="24" operator="equal" stopIfTrue="1">
      <formula>"-"</formula>
    </cfRule>
  </conditionalFormatting>
  <conditionalFormatting sqref="I170:M170 O170 R170">
    <cfRule type="cellIs" priority="97" dxfId="5" operator="equal" stopIfTrue="1">
      <formula>"x"</formula>
    </cfRule>
    <cfRule type="cellIs" priority="98" dxfId="25" operator="equal" stopIfTrue="1">
      <formula>"p"</formula>
    </cfRule>
    <cfRule type="cellIs" priority="99" dxfId="24" operator="equal" stopIfTrue="1">
      <formula>"-"</formula>
    </cfRule>
  </conditionalFormatting>
  <conditionalFormatting sqref="H170">
    <cfRule type="cellIs" priority="100" dxfId="5" operator="equal" stopIfTrue="1">
      <formula>"orderable"</formula>
    </cfRule>
    <cfRule type="cellIs" priority="101" dxfId="1" operator="equal" stopIfTrue="1">
      <formula>"SupportOnly"</formula>
    </cfRule>
    <cfRule type="cellIs" priority="102" dxfId="2" operator="equal" stopIfTrue="1">
      <formula>"NoSupport"</formula>
    </cfRule>
  </conditionalFormatting>
  <conditionalFormatting sqref="N170">
    <cfRule type="cellIs" priority="94" dxfId="5" operator="equal" stopIfTrue="1">
      <formula>"x"</formula>
    </cfRule>
    <cfRule type="cellIs" priority="95" dxfId="25" operator="equal" stopIfTrue="1">
      <formula>"p"</formula>
    </cfRule>
    <cfRule type="cellIs" priority="96" dxfId="24" operator="equal" stopIfTrue="1">
      <formula>"-"</formula>
    </cfRule>
  </conditionalFormatting>
  <conditionalFormatting sqref="P48:P55 P83:P90 P22:P28 P11:P18 P196:P201 P41:P45 P122:P126 P67:P74 P58:P64 P184:P192 P130:P133 P77:P80 P92 P105:P118 P98:P101 P137:P141 P145:P148 P231 P220:P228 P171:P180 P152:P168 P233:P235 P30:P38 P203:P216">
    <cfRule type="cellIs" priority="91" dxfId="5" operator="equal" stopIfTrue="1">
      <formula>"x"</formula>
    </cfRule>
    <cfRule type="cellIs" priority="92" dxfId="25" operator="equal" stopIfTrue="1">
      <formula>"p"</formula>
    </cfRule>
    <cfRule type="cellIs" priority="93" dxfId="24" operator="equal" stopIfTrue="1">
      <formula>"-"</formula>
    </cfRule>
  </conditionalFormatting>
  <conditionalFormatting sqref="P46">
    <cfRule type="cellIs" priority="88" dxfId="5" operator="equal" stopIfTrue="1">
      <formula>"x"</formula>
    </cfRule>
    <cfRule type="cellIs" priority="89" dxfId="25" operator="equal" stopIfTrue="1">
      <formula>"p"</formula>
    </cfRule>
    <cfRule type="cellIs" priority="90" dxfId="24" operator="equal" stopIfTrue="1">
      <formula>"-"</formula>
    </cfRule>
  </conditionalFormatting>
  <conditionalFormatting sqref="P2">
    <cfRule type="cellIs" priority="85" dxfId="5" operator="equal" stopIfTrue="1">
      <formula>"orderable"</formula>
    </cfRule>
    <cfRule type="cellIs" priority="86" dxfId="1" operator="equal" stopIfTrue="1">
      <formula>"SupportOnly"</formula>
    </cfRule>
    <cfRule type="cellIs" priority="87" dxfId="2" operator="equal" stopIfTrue="1">
      <formula>"NoSupport"</formula>
    </cfRule>
  </conditionalFormatting>
  <conditionalFormatting sqref="P169">
    <cfRule type="cellIs" priority="82" dxfId="5" operator="equal" stopIfTrue="1">
      <formula>"x"</formula>
    </cfRule>
    <cfRule type="cellIs" priority="83" dxfId="25" operator="equal" stopIfTrue="1">
      <formula>"p"</formula>
    </cfRule>
    <cfRule type="cellIs" priority="84" dxfId="24" operator="equal" stopIfTrue="1">
      <formula>"-"</formula>
    </cfRule>
  </conditionalFormatting>
  <conditionalFormatting sqref="P170">
    <cfRule type="cellIs" priority="79" dxfId="5" operator="equal" stopIfTrue="1">
      <formula>"x"</formula>
    </cfRule>
    <cfRule type="cellIs" priority="80" dxfId="25" operator="equal" stopIfTrue="1">
      <formula>"p"</formula>
    </cfRule>
    <cfRule type="cellIs" priority="81" dxfId="24" operator="equal" stopIfTrue="1">
      <formula>"-"</formula>
    </cfRule>
  </conditionalFormatting>
  <conditionalFormatting sqref="I232:M232 O232 R232">
    <cfRule type="cellIs" priority="73" dxfId="5" operator="equal" stopIfTrue="1">
      <formula>"x"</formula>
    </cfRule>
    <cfRule type="cellIs" priority="74" dxfId="25" operator="equal" stopIfTrue="1">
      <formula>"p"</formula>
    </cfRule>
    <cfRule type="cellIs" priority="75" dxfId="24" operator="equal" stopIfTrue="1">
      <formula>"-"</formula>
    </cfRule>
  </conditionalFormatting>
  <conditionalFormatting sqref="H232">
    <cfRule type="cellIs" priority="76" dxfId="5" operator="equal" stopIfTrue="1">
      <formula>"orderable"</formula>
    </cfRule>
    <cfRule type="cellIs" priority="77" dxfId="1" operator="equal" stopIfTrue="1">
      <formula>"SupportOnly"</formula>
    </cfRule>
    <cfRule type="cellIs" priority="78" dxfId="2" operator="equal" stopIfTrue="1">
      <formula>"NoSupport"</formula>
    </cfRule>
  </conditionalFormatting>
  <conditionalFormatting sqref="N232">
    <cfRule type="cellIs" priority="70" dxfId="5" operator="equal" stopIfTrue="1">
      <formula>"x"</formula>
    </cfRule>
    <cfRule type="cellIs" priority="71" dxfId="25" operator="equal" stopIfTrue="1">
      <formula>"p"</formula>
    </cfRule>
    <cfRule type="cellIs" priority="72" dxfId="24" operator="equal" stopIfTrue="1">
      <formula>"-"</formula>
    </cfRule>
  </conditionalFormatting>
  <conditionalFormatting sqref="P232">
    <cfRule type="cellIs" priority="67" dxfId="5" operator="equal" stopIfTrue="1">
      <formula>"x"</formula>
    </cfRule>
    <cfRule type="cellIs" priority="68" dxfId="25" operator="equal" stopIfTrue="1">
      <formula>"p"</formula>
    </cfRule>
    <cfRule type="cellIs" priority="69" dxfId="24" operator="equal" stopIfTrue="1">
      <formula>"-"</formula>
    </cfRule>
  </conditionalFormatting>
  <conditionalFormatting sqref="I47:M47 O47 R47">
    <cfRule type="cellIs" priority="61" dxfId="5" operator="equal" stopIfTrue="1">
      <formula>"x"</formula>
    </cfRule>
    <cfRule type="cellIs" priority="62" dxfId="25" operator="equal" stopIfTrue="1">
      <formula>"p"</formula>
    </cfRule>
    <cfRule type="cellIs" priority="63" dxfId="24" operator="equal" stopIfTrue="1">
      <formula>"-"</formula>
    </cfRule>
  </conditionalFormatting>
  <conditionalFormatting sqref="H47">
    <cfRule type="cellIs" priority="64" dxfId="5" operator="equal" stopIfTrue="1">
      <formula>"orderable"</formula>
    </cfRule>
    <cfRule type="cellIs" priority="65" dxfId="1" operator="equal" stopIfTrue="1">
      <formula>"SupportOnly"</formula>
    </cfRule>
    <cfRule type="cellIs" priority="66" dxfId="2" operator="equal" stopIfTrue="1">
      <formula>"NoSupport"</formula>
    </cfRule>
  </conditionalFormatting>
  <conditionalFormatting sqref="N47">
    <cfRule type="cellIs" priority="58" dxfId="5" operator="equal" stopIfTrue="1">
      <formula>"x"</formula>
    </cfRule>
    <cfRule type="cellIs" priority="59" dxfId="25" operator="equal" stopIfTrue="1">
      <formula>"p"</formula>
    </cfRule>
    <cfRule type="cellIs" priority="60" dxfId="24" operator="equal" stopIfTrue="1">
      <formula>"-"</formula>
    </cfRule>
  </conditionalFormatting>
  <conditionalFormatting sqref="P47">
    <cfRule type="cellIs" priority="55" dxfId="5" operator="equal" stopIfTrue="1">
      <formula>"x"</formula>
    </cfRule>
    <cfRule type="cellIs" priority="56" dxfId="25" operator="equal" stopIfTrue="1">
      <formula>"p"</formula>
    </cfRule>
    <cfRule type="cellIs" priority="57" dxfId="24" operator="equal" stopIfTrue="1">
      <formula>"-"</formula>
    </cfRule>
  </conditionalFormatting>
  <conditionalFormatting sqref="Q48:Q55 Q83:Q90 Q22:Q28 Q11:Q18 Q196:Q201 Q41:Q45 Q122:Q126 Q67:Q74 Q58:Q64 Q184:Q192 Q130:Q133 Q77:Q80 Q92 Q105:Q118 Q98:Q101 Q137:Q141 Q145:Q148 Q231 Q220:Q228 Q171:Q180 Q152:Q168 Q233:Q235 Q30:Q38 Q203:Q216">
    <cfRule type="cellIs" priority="52" dxfId="5" operator="equal" stopIfTrue="1">
      <formula>"x"</formula>
    </cfRule>
    <cfRule type="cellIs" priority="53" dxfId="25" operator="equal" stopIfTrue="1">
      <formula>"p"</formula>
    </cfRule>
    <cfRule type="cellIs" priority="54" dxfId="24" operator="equal" stopIfTrue="1">
      <formula>"-"</formula>
    </cfRule>
  </conditionalFormatting>
  <conditionalFormatting sqref="Q46">
    <cfRule type="cellIs" priority="49" dxfId="5" operator="equal" stopIfTrue="1">
      <formula>"x"</formula>
    </cfRule>
    <cfRule type="cellIs" priority="50" dxfId="25" operator="equal" stopIfTrue="1">
      <formula>"p"</formula>
    </cfRule>
    <cfRule type="cellIs" priority="51" dxfId="24" operator="equal" stopIfTrue="1">
      <formula>"-"</formula>
    </cfRule>
  </conditionalFormatting>
  <conditionalFormatting sqref="Q2">
    <cfRule type="cellIs" priority="46" dxfId="5" operator="equal" stopIfTrue="1">
      <formula>"orderable"</formula>
    </cfRule>
    <cfRule type="cellIs" priority="47" dxfId="1" operator="equal" stopIfTrue="1">
      <formula>"SupportOnly"</formula>
    </cfRule>
    <cfRule type="cellIs" priority="48" dxfId="2" operator="equal" stopIfTrue="1">
      <formula>"NoSupport"</formula>
    </cfRule>
  </conditionalFormatting>
  <conditionalFormatting sqref="Q169">
    <cfRule type="cellIs" priority="43" dxfId="5" operator="equal" stopIfTrue="1">
      <formula>"x"</formula>
    </cfRule>
    <cfRule type="cellIs" priority="44" dxfId="25" operator="equal" stopIfTrue="1">
      <formula>"p"</formula>
    </cfRule>
    <cfRule type="cellIs" priority="45" dxfId="24" operator="equal" stopIfTrue="1">
      <formula>"-"</formula>
    </cfRule>
  </conditionalFormatting>
  <conditionalFormatting sqref="Q170">
    <cfRule type="cellIs" priority="40" dxfId="5" operator="equal" stopIfTrue="1">
      <formula>"x"</formula>
    </cfRule>
    <cfRule type="cellIs" priority="41" dxfId="25" operator="equal" stopIfTrue="1">
      <formula>"p"</formula>
    </cfRule>
    <cfRule type="cellIs" priority="42" dxfId="24" operator="equal" stopIfTrue="1">
      <formula>"-"</formula>
    </cfRule>
  </conditionalFormatting>
  <conditionalFormatting sqref="Q232">
    <cfRule type="cellIs" priority="37" dxfId="5" operator="equal" stopIfTrue="1">
      <formula>"x"</formula>
    </cfRule>
    <cfRule type="cellIs" priority="38" dxfId="25" operator="equal" stopIfTrue="1">
      <formula>"p"</formula>
    </cfRule>
    <cfRule type="cellIs" priority="39" dxfId="24" operator="equal" stopIfTrue="1">
      <formula>"-"</formula>
    </cfRule>
  </conditionalFormatting>
  <conditionalFormatting sqref="Q47">
    <cfRule type="cellIs" priority="34" dxfId="5" operator="equal" stopIfTrue="1">
      <formula>"x"</formula>
    </cfRule>
    <cfRule type="cellIs" priority="35" dxfId="25" operator="equal" stopIfTrue="1">
      <formula>"p"</formula>
    </cfRule>
    <cfRule type="cellIs" priority="36" dxfId="24" operator="equal" stopIfTrue="1">
      <formula>"-"</formula>
    </cfRule>
  </conditionalFormatting>
  <conditionalFormatting sqref="I202:M202 O202 R202">
    <cfRule type="cellIs" priority="28" dxfId="5" operator="equal" stopIfTrue="1">
      <formula>"x"</formula>
    </cfRule>
    <cfRule type="cellIs" priority="29" dxfId="25" operator="equal" stopIfTrue="1">
      <formula>"p"</formula>
    </cfRule>
    <cfRule type="cellIs" priority="30" dxfId="24" operator="equal" stopIfTrue="1">
      <formula>"-"</formula>
    </cfRule>
  </conditionalFormatting>
  <conditionalFormatting sqref="N202">
    <cfRule type="cellIs" priority="25" dxfId="5" operator="equal" stopIfTrue="1">
      <formula>"x"</formula>
    </cfRule>
    <cfRule type="cellIs" priority="26" dxfId="25" operator="equal" stopIfTrue="1">
      <formula>"p"</formula>
    </cfRule>
    <cfRule type="cellIs" priority="27" dxfId="24" operator="equal" stopIfTrue="1">
      <formula>"-"</formula>
    </cfRule>
  </conditionalFormatting>
  <conditionalFormatting sqref="P202">
    <cfRule type="cellIs" priority="22" dxfId="5" operator="equal" stopIfTrue="1">
      <formula>"x"</formula>
    </cfRule>
    <cfRule type="cellIs" priority="23" dxfId="25" operator="equal" stopIfTrue="1">
      <formula>"p"</formula>
    </cfRule>
    <cfRule type="cellIs" priority="24" dxfId="24" operator="equal" stopIfTrue="1">
      <formula>"-"</formula>
    </cfRule>
  </conditionalFormatting>
  <conditionalFormatting sqref="Q202">
    <cfRule type="cellIs" priority="19" dxfId="5" operator="equal" stopIfTrue="1">
      <formula>"x"</formula>
    </cfRule>
    <cfRule type="cellIs" priority="20" dxfId="25" operator="equal" stopIfTrue="1">
      <formula>"p"</formula>
    </cfRule>
    <cfRule type="cellIs" priority="21" dxfId="24" operator="equal" stopIfTrue="1">
      <formula>"-"</formula>
    </cfRule>
  </conditionalFormatting>
  <conditionalFormatting sqref="H202">
    <cfRule type="cellIs" priority="16" dxfId="5" operator="equal" stopIfTrue="1">
      <formula>"orderable"</formula>
    </cfRule>
    <cfRule type="cellIs" priority="17" dxfId="1" operator="equal" stopIfTrue="1">
      <formula>"SupportOnly"</formula>
    </cfRule>
    <cfRule type="cellIs" priority="18" dxfId="2" operator="equal" stopIfTrue="1">
      <formula>"NoSupport"</formula>
    </cfRule>
  </conditionalFormatting>
  <conditionalFormatting sqref="I229:M229 O229 R229">
    <cfRule type="cellIs" priority="10" dxfId="5" operator="equal" stopIfTrue="1">
      <formula>"x"</formula>
    </cfRule>
    <cfRule type="cellIs" priority="11" dxfId="25" operator="equal" stopIfTrue="1">
      <formula>"p"</formula>
    </cfRule>
    <cfRule type="cellIs" priority="12" dxfId="24" operator="equal" stopIfTrue="1">
      <formula>"-"</formula>
    </cfRule>
  </conditionalFormatting>
  <conditionalFormatting sqref="H229">
    <cfRule type="cellIs" priority="13" dxfId="5" operator="equal" stopIfTrue="1">
      <formula>"orderable"</formula>
    </cfRule>
    <cfRule type="cellIs" priority="14" dxfId="1" operator="equal" stopIfTrue="1">
      <formula>"SupportOnly"</formula>
    </cfRule>
    <cfRule type="cellIs" priority="15" dxfId="2" operator="equal" stopIfTrue="1">
      <formula>"NoSupport"</formula>
    </cfRule>
  </conditionalFormatting>
  <conditionalFormatting sqref="N229">
    <cfRule type="cellIs" priority="7" dxfId="5" operator="equal" stopIfTrue="1">
      <formula>"x"</formula>
    </cfRule>
    <cfRule type="cellIs" priority="8" dxfId="25" operator="equal" stopIfTrue="1">
      <formula>"p"</formula>
    </cfRule>
    <cfRule type="cellIs" priority="9" dxfId="24" operator="equal" stopIfTrue="1">
      <formula>"-"</formula>
    </cfRule>
  </conditionalFormatting>
  <conditionalFormatting sqref="P229">
    <cfRule type="cellIs" priority="4" dxfId="5" operator="equal" stopIfTrue="1">
      <formula>"x"</formula>
    </cfRule>
    <cfRule type="cellIs" priority="5" dxfId="25" operator="equal" stopIfTrue="1">
      <formula>"p"</formula>
    </cfRule>
    <cfRule type="cellIs" priority="6" dxfId="24" operator="equal" stopIfTrue="1">
      <formula>"-"</formula>
    </cfRule>
  </conditionalFormatting>
  <conditionalFormatting sqref="Q229">
    <cfRule type="cellIs" priority="1" dxfId="5" operator="equal" stopIfTrue="1">
      <formula>"x"</formula>
    </cfRule>
    <cfRule type="cellIs" priority="2" dxfId="25" operator="equal" stopIfTrue="1">
      <formula>"p"</formula>
    </cfRule>
    <cfRule type="cellIs" priority="3" dxfId="24" operator="equal" stopIfTrue="1">
      <formula>"-"</formula>
    </cfRule>
  </conditionalFormatting>
  <hyperlinks>
    <hyperlink ref="A10" location="'Dialog Designer'!A9" display=" -&gt; see application compatibility"/>
    <hyperlink ref="B93" location="'Dialog Designer'!A18" display=" -&gt; See Dialog Designer"/>
    <hyperlink ref="B91" location="'Dialog Designer'!A30" display=" -&gt; See Dialog Designer"/>
    <hyperlink ref="A94" location="'AES Licensing'!A1" display="-&gt; see also AES licensing"/>
    <hyperlink ref="A221" location="'Nuance Speech (details)'!A1" display="For details see here"/>
    <hyperlink ref="A197" location="'Nuance Speech (details)'!A1" display="For details see here"/>
    <hyperlink ref="A235" location="'IBM Speech (details)'!A1" display="-&gt; details"/>
    <hyperlink ref="A21" location="'Dialog Designer'!A19" display=" -&gt; See Dialog Designer"/>
    <hyperlink ref="A215" location="'IBM Speech (details)'!A1" display="-&gt; details"/>
    <hyperlink ref="A232" location="'Loquedo (details)'!A1" display="-&gt; details"/>
  </hyperlinks>
  <printOptions/>
  <pageMargins left="0.7874015748031497" right="0.7874015748031497" top="0.984251968503937" bottom="0.984251968503937" header="0.5118110236220472" footer="0.5118110236220472"/>
  <pageSetup fitToHeight="3" fitToWidth="1" horizontalDpi="600" verticalDpi="600" orientation="landscape" paperSize="9" scale="68"/>
  <legacyDrawing r:id="rId2"/>
</worksheet>
</file>

<file path=xl/worksheets/sheet5.xml><?xml version="1.0" encoding="utf-8"?>
<worksheet xmlns="http://schemas.openxmlformats.org/spreadsheetml/2006/main" xmlns:r="http://schemas.openxmlformats.org/officeDocument/2006/relationships">
  <sheetPr>
    <tabColor indexed="39"/>
    <outlinePr summaryBelow="0"/>
    <pageSetUpPr fitToPage="1"/>
  </sheetPr>
  <dimension ref="A1:R154"/>
  <sheetViews>
    <sheetView showGridLines="0" zoomScale="75" zoomScaleNormal="75" zoomScalePageLayoutView="0" workbookViewId="0" topLeftCell="A1">
      <pane ySplit="7" topLeftCell="A8" activePane="bottomLeft" state="frozen"/>
      <selection pane="topLeft" activeCell="A1" sqref="A1"/>
      <selection pane="bottomLeft" activeCell="R42" sqref="R42"/>
    </sheetView>
  </sheetViews>
  <sheetFormatPr defaultColWidth="11.421875" defaultRowHeight="12.75" outlineLevelRow="1" outlineLevelCol="1"/>
  <cols>
    <col min="1" max="1" width="28.140625" style="0" customWidth="1"/>
    <col min="2" max="2" width="29.28125" style="0" customWidth="1"/>
    <col min="3" max="3" width="0.85546875" style="0" customWidth="1"/>
    <col min="4" max="4" width="10.7109375" style="2" customWidth="1" outlineLevel="1"/>
    <col min="5" max="5" width="10.421875" style="2" customWidth="1" outlineLevel="1"/>
    <col min="6" max="6" width="11.140625" style="2" customWidth="1" outlineLevel="1"/>
    <col min="7" max="7" width="10.140625" style="2" customWidth="1" outlineLevel="1"/>
    <col min="8" max="8" width="16.421875" style="0" customWidth="1"/>
    <col min="9" max="10" width="11.7109375" style="2" customWidth="1"/>
    <col min="11" max="11" width="12.28125" style="2" customWidth="1"/>
    <col min="12" max="12" width="14.140625" style="2" customWidth="1"/>
    <col min="13" max="14" width="13.421875" style="2" customWidth="1"/>
    <col min="15" max="15" width="12.8515625" style="2" customWidth="1"/>
    <col min="16" max="16" width="10.7109375" style="2" customWidth="1"/>
    <col min="17" max="17" width="0.9921875" style="2" customWidth="1"/>
  </cols>
  <sheetData>
    <row r="1" spans="1:18" ht="33" customHeight="1">
      <c r="A1" s="337"/>
      <c r="B1" s="338"/>
      <c r="C1" s="338"/>
      <c r="D1" s="417"/>
      <c r="E1" s="417"/>
      <c r="F1" s="417"/>
      <c r="G1" s="418"/>
      <c r="H1" s="340" t="s">
        <v>126</v>
      </c>
      <c r="I1" s="341" t="s">
        <v>375</v>
      </c>
      <c r="J1" s="341" t="s">
        <v>42</v>
      </c>
      <c r="K1" s="341" t="s">
        <v>41</v>
      </c>
      <c r="L1" s="342" t="s">
        <v>40</v>
      </c>
      <c r="M1" s="341" t="s">
        <v>39</v>
      </c>
      <c r="N1" s="342" t="s">
        <v>322</v>
      </c>
      <c r="O1" s="342" t="s">
        <v>561</v>
      </c>
      <c r="P1" s="342"/>
      <c r="Q1" s="343"/>
      <c r="R1" s="312"/>
    </row>
    <row r="2" spans="1:18" ht="38.25" customHeight="1" collapsed="1">
      <c r="A2" s="7" t="s">
        <v>125</v>
      </c>
      <c r="B2" s="344" t="s">
        <v>43</v>
      </c>
      <c r="C2" s="312"/>
      <c r="D2" s="62" t="s">
        <v>10</v>
      </c>
      <c r="E2" s="62" t="s">
        <v>0</v>
      </c>
      <c r="F2" s="62" t="s">
        <v>1</v>
      </c>
      <c r="G2" s="62" t="s">
        <v>2</v>
      </c>
      <c r="H2" s="345" t="s">
        <v>279</v>
      </c>
      <c r="I2" s="336" t="str">
        <f>'Avaya Product Lifecycle'!F11</f>
        <v>NoSupport</v>
      </c>
      <c r="J2" s="336" t="str">
        <f>'Avaya Product Lifecycle'!F11</f>
        <v>NoSupport</v>
      </c>
      <c r="K2" s="336" t="str">
        <f>'Avaya Product Lifecycle'!F12</f>
        <v>NoSupport</v>
      </c>
      <c r="L2" s="336" t="str">
        <f>'Avaya Product Lifecycle'!F13</f>
        <v>NoSupport</v>
      </c>
      <c r="M2" s="336" t="str">
        <f>'Avaya Product Lifecycle'!F14</f>
        <v>NoSupport</v>
      </c>
      <c r="N2" s="336" t="str">
        <f>'Avaya Product Lifecycle'!F15</f>
        <v>NoSupport</v>
      </c>
      <c r="O2" s="336" t="str">
        <f>'Avaya Product Lifecycle'!F16</f>
        <v>Orderable</v>
      </c>
      <c r="P2" s="336"/>
      <c r="Q2" s="348"/>
      <c r="R2" s="312"/>
    </row>
    <row r="3" spans="1:18" ht="12.75" hidden="1" outlineLevel="1">
      <c r="A3" s="58"/>
      <c r="B3" s="496"/>
      <c r="C3" s="312"/>
      <c r="D3" s="504"/>
      <c r="E3" s="504"/>
      <c r="F3" s="504"/>
      <c r="G3" s="505"/>
      <c r="H3" s="326" t="s">
        <v>11</v>
      </c>
      <c r="I3" s="351"/>
      <c r="J3" s="430"/>
      <c r="K3" s="352"/>
      <c r="L3" s="352"/>
      <c r="M3" s="352"/>
      <c r="N3" s="352"/>
      <c r="O3" s="352"/>
      <c r="P3" s="352"/>
      <c r="Q3" s="350"/>
      <c r="R3" s="312"/>
    </row>
    <row r="4" spans="1:18" ht="12.75" hidden="1" outlineLevel="1">
      <c r="A4" s="58"/>
      <c r="B4" s="497"/>
      <c r="C4" s="312"/>
      <c r="D4" s="506"/>
      <c r="E4" s="506"/>
      <c r="F4" s="506"/>
      <c r="G4" s="507"/>
      <c r="H4" s="326" t="s">
        <v>10</v>
      </c>
      <c r="I4" s="351">
        <f>'Avaya Product Lifecycle'!B10</f>
        <v>38579</v>
      </c>
      <c r="J4" s="430">
        <f>'Avaya Product Lifecycle'!B11</f>
        <v>39028</v>
      </c>
      <c r="K4" s="352">
        <f>'Avaya Product Lifecycle'!B12</f>
        <v>39218</v>
      </c>
      <c r="L4" s="352">
        <f>'Avaya Product Lifecycle'!B13</f>
        <v>39454</v>
      </c>
      <c r="M4" s="352">
        <f>'Avaya Product Lifecycle'!B14</f>
        <v>39903</v>
      </c>
      <c r="N4" s="352">
        <f>'Avaya Product Lifecycle'!B15</f>
        <v>40339</v>
      </c>
      <c r="O4" s="352">
        <f>'Avaya Product Lifecycle'!B16</f>
        <v>40784</v>
      </c>
      <c r="P4" s="352"/>
      <c r="Q4" s="350"/>
      <c r="R4" s="312"/>
    </row>
    <row r="5" spans="1:18" ht="12.75" hidden="1" outlineLevel="1">
      <c r="A5" s="58"/>
      <c r="B5" s="497"/>
      <c r="C5" s="312"/>
      <c r="D5" s="506"/>
      <c r="E5" s="506"/>
      <c r="F5" s="506"/>
      <c r="G5" s="507"/>
      <c r="H5" s="326" t="s">
        <v>0</v>
      </c>
      <c r="I5" s="351">
        <v>39356</v>
      </c>
      <c r="J5" s="430">
        <v>39356</v>
      </c>
      <c r="K5" s="352">
        <v>39909</v>
      </c>
      <c r="L5" s="352">
        <f>'Avaya Product Lifecycle'!C13</f>
        <v>39937</v>
      </c>
      <c r="M5" s="353">
        <f>'Avaya Product Lifecycle'!C14</f>
        <v>40399</v>
      </c>
      <c r="N5" s="352">
        <f>'Avaya Product Lifecycle'!C15</f>
        <v>40945</v>
      </c>
      <c r="O5" s="352"/>
      <c r="P5" s="352"/>
      <c r="Q5" s="350"/>
      <c r="R5" s="312"/>
    </row>
    <row r="6" spans="1:18" ht="12.75" hidden="1" outlineLevel="1">
      <c r="A6" s="58"/>
      <c r="B6" s="497"/>
      <c r="C6" s="312"/>
      <c r="D6" s="506"/>
      <c r="E6" s="506"/>
      <c r="F6" s="506"/>
      <c r="G6" s="507"/>
      <c r="H6" s="326" t="s">
        <v>1</v>
      </c>
      <c r="I6" s="351">
        <v>39356</v>
      </c>
      <c r="J6" s="430">
        <v>39356</v>
      </c>
      <c r="K6" s="352">
        <v>39909</v>
      </c>
      <c r="L6" s="352">
        <f>'Avaya Product Lifecycle'!D13</f>
        <v>40210</v>
      </c>
      <c r="M6" s="353">
        <f>'Avaya Product Lifecycle'!D14</f>
        <v>40399</v>
      </c>
      <c r="N6" s="352">
        <f>'Avaya Product Lifecycle'!D15</f>
        <v>41311</v>
      </c>
      <c r="O6" s="352"/>
      <c r="P6" s="352"/>
      <c r="Q6" s="350"/>
      <c r="R6" s="312"/>
    </row>
    <row r="7" spans="1:18" ht="12.75" hidden="1" outlineLevel="1">
      <c r="A7" s="58"/>
      <c r="B7" s="497"/>
      <c r="C7" s="354"/>
      <c r="D7" s="506"/>
      <c r="E7" s="506"/>
      <c r="F7" s="506"/>
      <c r="G7" s="507"/>
      <c r="H7" s="355" t="s">
        <v>2</v>
      </c>
      <c r="I7" s="351">
        <v>39727</v>
      </c>
      <c r="J7" s="430">
        <v>39727</v>
      </c>
      <c r="K7" s="352">
        <v>40457</v>
      </c>
      <c r="L7" s="352">
        <f>'Avaya Product Lifecycle'!E13</f>
        <v>40787</v>
      </c>
      <c r="M7" s="353">
        <f>'Avaya Product Lifecycle'!E14</f>
        <v>41036</v>
      </c>
      <c r="N7" s="352">
        <f>'Avaya Product Lifecycle'!E15</f>
        <v>41311</v>
      </c>
      <c r="O7" s="352"/>
      <c r="P7" s="352"/>
      <c r="Q7" s="350"/>
      <c r="R7" s="312"/>
    </row>
    <row r="8" spans="1:18" ht="5.25" customHeight="1">
      <c r="A8" s="58"/>
      <c r="B8" s="312"/>
      <c r="C8" s="356"/>
      <c r="D8" s="420" t="s">
        <v>121</v>
      </c>
      <c r="E8" s="420" t="s">
        <v>121</v>
      </c>
      <c r="F8" s="420" t="s">
        <v>120</v>
      </c>
      <c r="G8" s="420" t="s">
        <v>119</v>
      </c>
      <c r="H8" s="356"/>
      <c r="I8" s="358"/>
      <c r="J8" s="431"/>
      <c r="K8" s="359"/>
      <c r="L8" s="359"/>
      <c r="M8" s="359"/>
      <c r="N8" s="359"/>
      <c r="O8" s="359"/>
      <c r="P8" s="359"/>
      <c r="Q8" s="360"/>
      <c r="R8" s="312"/>
    </row>
    <row r="9" spans="1:18" ht="12.75">
      <c r="A9" s="498" t="s">
        <v>581</v>
      </c>
      <c r="B9" s="368"/>
      <c r="C9" s="362"/>
      <c r="D9" s="421"/>
      <c r="E9" s="421"/>
      <c r="F9" s="421"/>
      <c r="G9" s="421"/>
      <c r="H9" s="364"/>
      <c r="I9" s="501" t="s">
        <v>393</v>
      </c>
      <c r="J9" s="502"/>
      <c r="K9" s="502"/>
      <c r="L9" s="502"/>
      <c r="M9" s="502"/>
      <c r="N9" s="503"/>
      <c r="O9" s="366"/>
      <c r="P9" s="366"/>
      <c r="Q9" s="367"/>
      <c r="R9" s="312"/>
    </row>
    <row r="10" spans="1:18" ht="12.75">
      <c r="A10" s="499"/>
      <c r="B10" s="368" t="s">
        <v>394</v>
      </c>
      <c r="C10" s="362"/>
      <c r="D10" s="421"/>
      <c r="E10" s="421"/>
      <c r="F10" s="421"/>
      <c r="G10" s="421"/>
      <c r="H10" s="364"/>
      <c r="I10" s="501" t="s">
        <v>395</v>
      </c>
      <c r="J10" s="502"/>
      <c r="K10" s="502"/>
      <c r="L10" s="502"/>
      <c r="M10" s="502"/>
      <c r="N10" s="503"/>
      <c r="O10" s="366"/>
      <c r="P10" s="366"/>
      <c r="Q10" s="367"/>
      <c r="R10" s="312"/>
    </row>
    <row r="11" spans="1:18" ht="12.75" outlineLevel="1">
      <c r="A11" s="58"/>
      <c r="B11" s="339" t="str">
        <f>IF('Avaya Product Lifecycle'!A10="","",'Avaya Product Lifecycle'!A10)</f>
        <v>DD 3.0</v>
      </c>
      <c r="C11" s="369"/>
      <c r="D11" s="352">
        <f>IF('Avaya Product Lifecycle'!B10="","",'Avaya Product Lifecycle'!B10)</f>
        <v>38579</v>
      </c>
      <c r="E11" s="352">
        <f>IF('Avaya Product Lifecycle'!C10="","",'Avaya Product Lifecycle'!C10)</f>
        <v>39055</v>
      </c>
      <c r="F11" s="352">
        <f>IF('Avaya Product Lifecycle'!D10="","",'Avaya Product Lifecycle'!D10)</f>
        <v>39055</v>
      </c>
      <c r="G11" s="352">
        <f>IF('Avaya Product Lifecycle'!E10="","",'Avaya Product Lifecycle'!E10)</f>
        <v>39419</v>
      </c>
      <c r="H11" s="414" t="str">
        <f>IF('Avaya Product Lifecycle'!F10="","",'Avaya Product Lifecycle'!F10)</f>
        <v>NoSupport</v>
      </c>
      <c r="I11" s="432" t="s">
        <v>26</v>
      </c>
      <c r="J11" s="373"/>
      <c r="K11" s="373"/>
      <c r="L11" s="373"/>
      <c r="M11" s="389" t="s">
        <v>44</v>
      </c>
      <c r="N11" s="389" t="s">
        <v>44</v>
      </c>
      <c r="O11" s="373"/>
      <c r="P11" s="373"/>
      <c r="Q11" s="367"/>
      <c r="R11" s="312"/>
    </row>
    <row r="12" spans="1:18" ht="12.75" outlineLevel="1">
      <c r="A12" s="58"/>
      <c r="B12" s="339" t="str">
        <f>IF('Avaya Product Lifecycle'!A11="","",'Avaya Product Lifecycle'!A11)</f>
        <v>DD 3.1</v>
      </c>
      <c r="C12" s="369"/>
      <c r="D12" s="352">
        <f>IF('Avaya Product Lifecycle'!B11="","",'Avaya Product Lifecycle'!B11)</f>
        <v>39028</v>
      </c>
      <c r="E12" s="352">
        <f>IF('Avaya Product Lifecycle'!C11="","",'Avaya Product Lifecycle'!C11)</f>
        <v>39356</v>
      </c>
      <c r="F12" s="352">
        <f>IF('Avaya Product Lifecycle'!D11="","",'Avaya Product Lifecycle'!D11)</f>
        <v>39356</v>
      </c>
      <c r="G12" s="352">
        <f>IF('Avaya Product Lifecycle'!E11="","",'Avaya Product Lifecycle'!E11)</f>
        <v>39727</v>
      </c>
      <c r="H12" s="414" t="str">
        <f>IF('Avaya Product Lifecycle'!F11="","",'Avaya Product Lifecycle'!F11)</f>
        <v>NoSupport</v>
      </c>
      <c r="I12" s="432"/>
      <c r="J12" s="373" t="s">
        <v>26</v>
      </c>
      <c r="K12" s="373" t="s">
        <v>27</v>
      </c>
      <c r="L12" s="373" t="s">
        <v>27</v>
      </c>
      <c r="M12" s="389" t="s">
        <v>44</v>
      </c>
      <c r="N12" s="389" t="s">
        <v>44</v>
      </c>
      <c r="O12" s="373"/>
      <c r="P12" s="373"/>
      <c r="Q12" s="367"/>
      <c r="R12" s="312"/>
    </row>
    <row r="13" spans="1:18" ht="12.75" outlineLevel="1">
      <c r="A13" s="58"/>
      <c r="B13" s="339" t="str">
        <f>IF('Avaya Product Lifecycle'!A12="","",'Avaya Product Lifecycle'!A12)</f>
        <v>DD 4.0</v>
      </c>
      <c r="C13" s="369"/>
      <c r="D13" s="352">
        <f>IF('Avaya Product Lifecycle'!B12="","",'Avaya Product Lifecycle'!B12)</f>
        <v>39218</v>
      </c>
      <c r="E13" s="352">
        <f>IF('Avaya Product Lifecycle'!C12="","",'Avaya Product Lifecycle'!C12)</f>
        <v>39909</v>
      </c>
      <c r="F13" s="352">
        <f>IF('Avaya Product Lifecycle'!D12="","",'Avaya Product Lifecycle'!D12)</f>
        <v>39909</v>
      </c>
      <c r="G13" s="352">
        <f>IF('Avaya Product Lifecycle'!E12="","",'Avaya Product Lifecycle'!E12)</f>
        <v>40457</v>
      </c>
      <c r="H13" s="414" t="str">
        <f>IF('Avaya Product Lifecycle'!F12="","",'Avaya Product Lifecycle'!F12)</f>
        <v>NoSupport</v>
      </c>
      <c r="I13" s="432"/>
      <c r="J13" s="373"/>
      <c r="K13" s="373" t="s">
        <v>26</v>
      </c>
      <c r="L13" s="373" t="s">
        <v>27</v>
      </c>
      <c r="M13" s="389" t="s">
        <v>44</v>
      </c>
      <c r="N13" s="389" t="s">
        <v>44</v>
      </c>
      <c r="O13" s="373"/>
      <c r="P13" s="373"/>
      <c r="Q13" s="367"/>
      <c r="R13" s="312"/>
    </row>
    <row r="14" spans="1:18" ht="12.75" outlineLevel="1">
      <c r="A14" s="58"/>
      <c r="B14" s="339" t="str">
        <f>IF('Avaya Product Lifecycle'!A13="","",'Avaya Product Lifecycle'!A13)</f>
        <v>DD 4.1</v>
      </c>
      <c r="C14" s="369"/>
      <c r="D14" s="352">
        <f>IF('Avaya Product Lifecycle'!B13="","",'Avaya Product Lifecycle'!B13)</f>
        <v>39454</v>
      </c>
      <c r="E14" s="352">
        <f>IF('Avaya Product Lifecycle'!C13="","",'Avaya Product Lifecycle'!C13)</f>
        <v>39937</v>
      </c>
      <c r="F14" s="352">
        <f>IF('Avaya Product Lifecycle'!D13="","",'Avaya Product Lifecycle'!D13)</f>
        <v>40210</v>
      </c>
      <c r="G14" s="352">
        <f>IF('Avaya Product Lifecycle'!E13="","",'Avaya Product Lifecycle'!E13)</f>
        <v>40787</v>
      </c>
      <c r="H14" s="414" t="str">
        <f>IF('Avaya Product Lifecycle'!F13="","",'Avaya Product Lifecycle'!F13)</f>
        <v>NoSupport</v>
      </c>
      <c r="I14" s="432"/>
      <c r="J14" s="373"/>
      <c r="K14" s="373"/>
      <c r="L14" s="373" t="s">
        <v>26</v>
      </c>
      <c r="M14" s="373"/>
      <c r="N14" s="373"/>
      <c r="O14" s="373"/>
      <c r="P14" s="373"/>
      <c r="Q14" s="367"/>
      <c r="R14" s="312"/>
    </row>
    <row r="15" spans="1:18" ht="12.75" outlineLevel="1">
      <c r="A15" s="58"/>
      <c r="B15" s="339" t="str">
        <f>IF('Avaya Product Lifecycle'!A14="","",'Avaya Product Lifecycle'!A14)</f>
        <v>DD 5.0</v>
      </c>
      <c r="C15" s="369"/>
      <c r="D15" s="352">
        <f>IF('Avaya Product Lifecycle'!B13="","",'Avaya Product Lifecycle'!B13)</f>
        <v>39454</v>
      </c>
      <c r="E15" s="352">
        <f>IF('Avaya Product Lifecycle'!C13="","",'Avaya Product Lifecycle'!C13)</f>
        <v>39937</v>
      </c>
      <c r="F15" s="352">
        <f>IF('Avaya Product Lifecycle'!D13="","",'Avaya Product Lifecycle'!D13)</f>
        <v>40210</v>
      </c>
      <c r="G15" s="352">
        <f>IF('Avaya Product Lifecycle'!E13="","",'Avaya Product Lifecycle'!E13)</f>
        <v>40787</v>
      </c>
      <c r="H15" s="414" t="str">
        <f>IF('Avaya Product Lifecycle'!F14="","",'Avaya Product Lifecycle'!F14)</f>
        <v>NoSupport</v>
      </c>
      <c r="I15" s="432"/>
      <c r="J15" s="373"/>
      <c r="K15" s="373"/>
      <c r="L15" s="373"/>
      <c r="M15" s="373" t="s">
        <v>26</v>
      </c>
      <c r="N15" s="373" t="s">
        <v>27</v>
      </c>
      <c r="O15" s="373"/>
      <c r="P15" s="373"/>
      <c r="Q15" s="367"/>
      <c r="R15" s="312"/>
    </row>
    <row r="16" spans="1:18" ht="12.75" outlineLevel="1">
      <c r="A16" s="58"/>
      <c r="B16" s="339" t="str">
        <f>IF('Avaya Product Lifecycle'!A15="","",'Avaya Product Lifecycle'!A15)</f>
        <v>DD 5.1</v>
      </c>
      <c r="C16" s="369"/>
      <c r="D16" s="352">
        <f>IF('Avaya Product Lifecycle'!B14="","",'Avaya Product Lifecycle'!B14)</f>
        <v>39903</v>
      </c>
      <c r="E16" s="352">
        <f>IF('Avaya Product Lifecycle'!C14="","",'Avaya Product Lifecycle'!C14)</f>
        <v>40399</v>
      </c>
      <c r="F16" s="352">
        <f>IF('Avaya Product Lifecycle'!D14="","",'Avaya Product Lifecycle'!D14)</f>
        <v>40399</v>
      </c>
      <c r="G16" s="352">
        <f>IF('Avaya Product Lifecycle'!E14="","",'Avaya Product Lifecycle'!E14)</f>
        <v>41036</v>
      </c>
      <c r="H16" s="414" t="str">
        <f>IF('Avaya Product Lifecycle'!F15="","",'Avaya Product Lifecycle'!F15)</f>
        <v>NoSupport</v>
      </c>
      <c r="I16" s="432"/>
      <c r="J16" s="373"/>
      <c r="K16" s="373"/>
      <c r="L16" s="373"/>
      <c r="M16" s="373"/>
      <c r="N16" s="373" t="s">
        <v>26</v>
      </c>
      <c r="O16" s="373" t="s">
        <v>27</v>
      </c>
      <c r="P16" s="373"/>
      <c r="Q16" s="367"/>
      <c r="R16" s="312"/>
    </row>
    <row r="17" spans="1:18" ht="12.75" outlineLevel="1">
      <c r="A17" s="58"/>
      <c r="B17" s="339" t="str">
        <f>IF('Avaya Product Lifecycle'!A16="","",'Avaya Product Lifecycle'!A16)</f>
        <v>AAOD 6.0</v>
      </c>
      <c r="C17" s="369"/>
      <c r="D17" s="352">
        <f>IF('Avaya Product Lifecycle'!B16="","",'Avaya Product Lifecycle'!B16)</f>
        <v>40784</v>
      </c>
      <c r="E17" s="352">
        <f>IF('Avaya Product Lifecycle'!C16="","",'Avaya Product Lifecycle'!C16)</f>
      </c>
      <c r="F17" s="352">
        <f>IF('Avaya Product Lifecycle'!D16="","",'Avaya Product Lifecycle'!D16)</f>
      </c>
      <c r="G17" s="352">
        <f>IF('Avaya Product Lifecycle'!E16="","",'Avaya Product Lifecycle'!E16)</f>
      </c>
      <c r="H17" s="414" t="str">
        <f>IF('Avaya Product Lifecycle'!F16="","",'Avaya Product Lifecycle'!F16)</f>
        <v>Orderable</v>
      </c>
      <c r="I17" s="432"/>
      <c r="J17" s="373"/>
      <c r="K17" s="373"/>
      <c r="L17" s="373"/>
      <c r="M17" s="373"/>
      <c r="N17" s="373"/>
      <c r="O17" s="373" t="s">
        <v>26</v>
      </c>
      <c r="P17" s="373"/>
      <c r="Q17" s="367"/>
      <c r="R17" s="312"/>
    </row>
    <row r="18" spans="1:18" ht="4.5" customHeight="1" outlineLevel="1">
      <c r="A18" s="58"/>
      <c r="B18" s="316"/>
      <c r="C18" s="369"/>
      <c r="D18" s="352"/>
      <c r="E18" s="352"/>
      <c r="F18" s="352"/>
      <c r="G18" s="352"/>
      <c r="H18" s="371">
        <f ca="1">IF(E18&lt;&gt;"",IF(TODAY()&lt;G18,IF(TODAY()&lt;F18,IF(TODAY()&lt;E18,IF(TODAY()&lt;D18,"Dev/Beta",D$8),E$8),F$8),G$8),IF(D18&lt;&gt;"",IF(TODAY()&gt;D18,D$8,""),""))</f>
      </c>
      <c r="I18" s="372"/>
      <c r="J18" s="373"/>
      <c r="K18" s="373"/>
      <c r="L18" s="373"/>
      <c r="M18" s="373"/>
      <c r="N18" s="373"/>
      <c r="O18" s="373"/>
      <c r="P18" s="373"/>
      <c r="Q18" s="367"/>
      <c r="R18" s="312"/>
    </row>
    <row r="19" spans="1:18" ht="12.75">
      <c r="A19" s="242" t="s">
        <v>582</v>
      </c>
      <c r="B19" s="433"/>
      <c r="C19" s="434"/>
      <c r="D19" s="444"/>
      <c r="E19" s="444"/>
      <c r="F19" s="444"/>
      <c r="G19" s="444"/>
      <c r="H19" s="435"/>
      <c r="I19" s="436"/>
      <c r="J19" s="437"/>
      <c r="K19" s="437"/>
      <c r="L19" s="437"/>
      <c r="M19" s="437"/>
      <c r="N19" s="437"/>
      <c r="O19" s="437"/>
      <c r="P19" s="373"/>
      <c r="Q19" s="367"/>
      <c r="R19" s="312"/>
    </row>
    <row r="20" spans="1:18" ht="12.75">
      <c r="A20" s="245" t="s">
        <v>580</v>
      </c>
      <c r="B20" s="433"/>
      <c r="C20" s="434"/>
      <c r="D20" s="444"/>
      <c r="E20" s="444"/>
      <c r="F20" s="444"/>
      <c r="G20" s="444"/>
      <c r="H20" s="435"/>
      <c r="I20" s="436"/>
      <c r="J20" s="437"/>
      <c r="K20" s="437"/>
      <c r="L20" s="437"/>
      <c r="M20" s="437"/>
      <c r="N20" s="437"/>
      <c r="O20" s="438"/>
      <c r="P20" s="373"/>
      <c r="Q20" s="367"/>
      <c r="R20" s="312"/>
    </row>
    <row r="21" spans="1:18" ht="12.75">
      <c r="A21" s="243" t="s">
        <v>538</v>
      </c>
      <c r="B21" s="386" t="str">
        <f>'AAEP - AVP'!I1</f>
        <v>VP 3.0</v>
      </c>
      <c r="C21" s="387"/>
      <c r="D21" s="445">
        <f>IF('Avaya Product Lifecycle'!B3,'Avaya Product Lifecycle'!B3,"")</f>
        <v>38670</v>
      </c>
      <c r="E21" s="445">
        <f>IF('Avaya Product Lifecycle'!C3,'Avaya Product Lifecycle'!C3,"")</f>
        <v>39267</v>
      </c>
      <c r="F21" s="445">
        <f>IF('Avaya Product Lifecycle'!D3,'Avaya Product Lifecycle'!D3,"")</f>
        <v>39390</v>
      </c>
      <c r="G21" s="445">
        <f>IF('Avaya Product Lifecycle'!E3,'Avaya Product Lifecycle'!E3,"")</f>
        <v>39692</v>
      </c>
      <c r="H21" s="414" t="str">
        <f>IF('Avaya Product Lifecycle'!F3="","",'Avaya Product Lifecycle'!F3)</f>
        <v>NoSupport</v>
      </c>
      <c r="I21" s="388" t="s">
        <v>26</v>
      </c>
      <c r="J21" s="389" t="s">
        <v>26</v>
      </c>
      <c r="K21" s="389"/>
      <c r="L21" s="439"/>
      <c r="M21" s="389" t="s">
        <v>44</v>
      </c>
      <c r="N21" s="389" t="s">
        <v>44</v>
      </c>
      <c r="O21" s="389"/>
      <c r="P21" s="373"/>
      <c r="Q21" s="367"/>
      <c r="R21" s="312"/>
    </row>
    <row r="22" spans="1:18" ht="12.75">
      <c r="A22" s="241"/>
      <c r="B22" s="386" t="str">
        <f>'AAEP - AVP'!J1</f>
        <v>VP 4.0</v>
      </c>
      <c r="C22" s="387"/>
      <c r="D22" s="445">
        <f>IF('Avaya Product Lifecycle'!B4,'Avaya Product Lifecycle'!B4,"")</f>
        <v>39237</v>
      </c>
      <c r="E22" s="445">
        <f>IF('Avaya Product Lifecycle'!C4,'Avaya Product Lifecycle'!C4,"")</f>
        <v>39454</v>
      </c>
      <c r="F22" s="445">
        <f>IF('Avaya Product Lifecycle'!D4,'Avaya Product Lifecycle'!D4,"")</f>
        <v>39636</v>
      </c>
      <c r="G22" s="445">
        <f>IF('Avaya Product Lifecycle'!E4,'Avaya Product Lifecycle'!E4,"")</f>
        <v>40366</v>
      </c>
      <c r="H22" s="414" t="str">
        <f>IF('Avaya Product Lifecycle'!F4="","",'Avaya Product Lifecycle'!F4)</f>
        <v>NoSupport</v>
      </c>
      <c r="I22" s="389" t="s">
        <v>27</v>
      </c>
      <c r="J22" s="389" t="s">
        <v>27</v>
      </c>
      <c r="K22" s="389" t="s">
        <v>26</v>
      </c>
      <c r="L22" s="439" t="s">
        <v>27</v>
      </c>
      <c r="M22" s="389" t="s">
        <v>44</v>
      </c>
      <c r="N22" s="389" t="s">
        <v>44</v>
      </c>
      <c r="O22" s="389" t="s">
        <v>44</v>
      </c>
      <c r="P22" s="373"/>
      <c r="Q22" s="367"/>
      <c r="R22" s="312"/>
    </row>
    <row r="23" spans="1:18" ht="12.75">
      <c r="A23" s="241"/>
      <c r="B23" s="386" t="str">
        <f>'AAEP - AVP'!K1</f>
        <v>VP 4.1</v>
      </c>
      <c r="C23" s="387"/>
      <c r="D23" s="445">
        <f>IF('Avaya Product Lifecycle'!B5,'Avaya Product Lifecycle'!B5,"")</f>
        <v>39454</v>
      </c>
      <c r="E23" s="445">
        <f>IF('Avaya Product Lifecycle'!C5,'Avaya Product Lifecycle'!C5,"")</f>
        <v>39937</v>
      </c>
      <c r="F23" s="445">
        <f>IF('Avaya Product Lifecycle'!D5,'Avaya Product Lifecycle'!D5,"")</f>
        <v>40210</v>
      </c>
      <c r="G23" s="445">
        <f>IF('Avaya Product Lifecycle'!E5,'Avaya Product Lifecycle'!E5,"")</f>
        <v>40787</v>
      </c>
      <c r="H23" s="414" t="str">
        <f>IF('Avaya Product Lifecycle'!F5="","",'Avaya Product Lifecycle'!F5)</f>
        <v>NoSupport</v>
      </c>
      <c r="I23" s="388" t="s">
        <v>27</v>
      </c>
      <c r="J23" s="389" t="s">
        <v>27</v>
      </c>
      <c r="K23" s="389" t="s">
        <v>27</v>
      </c>
      <c r="L23" s="439" t="s">
        <v>26</v>
      </c>
      <c r="M23" s="439" t="s">
        <v>44</v>
      </c>
      <c r="N23" s="389" t="s">
        <v>44</v>
      </c>
      <c r="O23" s="389" t="s">
        <v>44</v>
      </c>
      <c r="P23" s="373"/>
      <c r="Q23" s="367"/>
      <c r="R23" s="312"/>
    </row>
    <row r="24" spans="1:18" ht="12.75">
      <c r="A24" s="241"/>
      <c r="B24" s="386" t="str">
        <f>'AAEP - AVP'!L1</f>
        <v>VP 5.0</v>
      </c>
      <c r="C24" s="387"/>
      <c r="D24" s="445">
        <f>IF('Avaya Product Lifecycle'!B6,'Avaya Product Lifecycle'!B6,"")</f>
        <v>39903</v>
      </c>
      <c r="E24" s="445">
        <f>IF('Avaya Product Lifecycle'!C6,'Avaya Product Lifecycle'!C6,"")</f>
        <v>40364</v>
      </c>
      <c r="F24" s="445">
        <f>IF('Avaya Product Lifecycle'!D6,'Avaya Product Lifecycle'!D6,"")</f>
        <v>40364</v>
      </c>
      <c r="G24" s="445">
        <f>IF('Avaya Product Lifecycle'!E6,'Avaya Product Lifecycle'!E6,"")</f>
        <v>41036</v>
      </c>
      <c r="H24" s="414" t="str">
        <f>IF('Avaya Product Lifecycle'!F6="","",'Avaya Product Lifecycle'!F6)</f>
        <v>NoSupport</v>
      </c>
      <c r="I24" s="389" t="s">
        <v>44</v>
      </c>
      <c r="J24" s="389" t="s">
        <v>44</v>
      </c>
      <c r="K24" s="389" t="s">
        <v>44</v>
      </c>
      <c r="L24" s="439" t="s">
        <v>26</v>
      </c>
      <c r="M24" s="439" t="s">
        <v>26</v>
      </c>
      <c r="N24" s="389" t="s">
        <v>44</v>
      </c>
      <c r="O24" s="389" t="s">
        <v>44</v>
      </c>
      <c r="P24" s="373"/>
      <c r="Q24" s="367"/>
      <c r="R24" s="312"/>
    </row>
    <row r="25" spans="1:18" ht="12.75">
      <c r="A25" s="241"/>
      <c r="B25" s="386" t="str">
        <f>'AAEP - AVP'!M1</f>
        <v>VP 5.1</v>
      </c>
      <c r="C25" s="387"/>
      <c r="D25" s="445">
        <f>IF('Avaya Product Lifecycle'!B7,'Avaya Product Lifecycle'!B7,"")</f>
        <v>40339</v>
      </c>
      <c r="E25" s="445">
        <f>IF('Avaya Product Lifecycle'!C7,'Avaya Product Lifecycle'!C7,"")</f>
        <v>40945</v>
      </c>
      <c r="F25" s="445">
        <f>IF('Avaya Product Lifecycle'!D7,'Avaya Product Lifecycle'!D7,"")</f>
        <v>41311</v>
      </c>
      <c r="G25" s="445">
        <f>IF('Avaya Product Lifecycle'!E7,'Avaya Product Lifecycle'!E7,"")</f>
        <v>41311</v>
      </c>
      <c r="H25" s="414" t="str">
        <f>IF('Avaya Product Lifecycle'!F7="","",'Avaya Product Lifecycle'!F7)</f>
        <v>NoSupport</v>
      </c>
      <c r="I25" s="389" t="s">
        <v>44</v>
      </c>
      <c r="J25" s="389" t="s">
        <v>44</v>
      </c>
      <c r="K25" s="389" t="s">
        <v>44</v>
      </c>
      <c r="L25" s="389" t="s">
        <v>44</v>
      </c>
      <c r="M25" s="389" t="s">
        <v>44</v>
      </c>
      <c r="N25" s="439" t="s">
        <v>26</v>
      </c>
      <c r="O25" s="389" t="s">
        <v>26</v>
      </c>
      <c r="P25" s="373"/>
      <c r="Q25" s="367"/>
      <c r="R25" s="312"/>
    </row>
    <row r="26" spans="1:18" ht="12.75">
      <c r="A26" s="241"/>
      <c r="B26" s="386" t="str">
        <f>'AAEP - AVP'!O1</f>
        <v>AAEP 6.0</v>
      </c>
      <c r="C26" s="387"/>
      <c r="D26" s="445">
        <f>IF('Avaya Product Lifecycle'!B8,'Avaya Product Lifecycle'!B8,"")</f>
        <v>40784</v>
      </c>
      <c r="E26" s="445">
        <f>IF('Avaya Product Lifecycle'!C8,'Avaya Product Lifecycle'!C8,"")</f>
      </c>
      <c r="F26" s="445">
        <f>IF('Avaya Product Lifecycle'!D8,'Avaya Product Lifecycle'!D8,"")</f>
      </c>
      <c r="G26" s="445">
        <f>IF('Avaya Product Lifecycle'!E8,'Avaya Product Lifecycle'!E8,"")</f>
      </c>
      <c r="H26" s="414" t="str">
        <f>IF('Avaya Product Lifecycle'!F8="","",'Avaya Product Lifecycle'!F8)</f>
        <v>Orderable</v>
      </c>
      <c r="I26" s="440"/>
      <c r="J26" s="389"/>
      <c r="K26" s="389"/>
      <c r="L26" s="389"/>
      <c r="M26" s="389"/>
      <c r="N26" s="389" t="s">
        <v>26</v>
      </c>
      <c r="O26" s="389" t="s">
        <v>26</v>
      </c>
      <c r="P26" s="373"/>
      <c r="Q26" s="367"/>
      <c r="R26" s="312"/>
    </row>
    <row r="27" spans="1:18" ht="5.25" customHeight="1">
      <c r="A27" s="241"/>
      <c r="B27" s="386"/>
      <c r="C27" s="387"/>
      <c r="D27" s="445"/>
      <c r="E27" s="445"/>
      <c r="F27" s="445"/>
      <c r="G27" s="445"/>
      <c r="H27" s="408">
        <f ca="1">IF(E27&lt;&gt;"",IF(TODAY()&lt;G27,IF(TODAY()&lt;F27,IF(TODAY()&lt;E27,IF(TODAY()&lt;D27,"Dev/Beta",D$8),E$8),F$8),G$8),IF(D27&lt;&gt;"",IF(TODAY()&gt;D27,D$8,""),""))</f>
      </c>
      <c r="I27" s="388"/>
      <c r="J27" s="389"/>
      <c r="K27" s="439"/>
      <c r="L27" s="439"/>
      <c r="M27" s="439"/>
      <c r="N27" s="439"/>
      <c r="O27" s="389"/>
      <c r="P27" s="373"/>
      <c r="Q27" s="367"/>
      <c r="R27" s="312"/>
    </row>
    <row r="28" spans="1:18" ht="12.75">
      <c r="A28" s="241"/>
      <c r="B28" s="386" t="s">
        <v>593</v>
      </c>
      <c r="C28" s="387"/>
      <c r="D28" s="445"/>
      <c r="E28" s="445"/>
      <c r="F28" s="445"/>
      <c r="G28" s="445"/>
      <c r="H28" s="441" t="s">
        <v>121</v>
      </c>
      <c r="I28" s="388"/>
      <c r="J28" s="389"/>
      <c r="K28" s="439"/>
      <c r="L28" s="439"/>
      <c r="M28" s="439"/>
      <c r="N28" s="439" t="s">
        <v>26</v>
      </c>
      <c r="O28" s="389" t="s">
        <v>26</v>
      </c>
      <c r="P28" s="373"/>
      <c r="Q28" s="367"/>
      <c r="R28" s="312"/>
    </row>
    <row r="29" spans="1:18" ht="5.25" customHeight="1">
      <c r="A29" s="241"/>
      <c r="B29" s="386"/>
      <c r="C29" s="387"/>
      <c r="D29" s="445"/>
      <c r="E29" s="445"/>
      <c r="F29" s="445"/>
      <c r="G29" s="445"/>
      <c r="H29" s="408">
        <f ca="1">IF(E29&lt;&gt;"",IF(TODAY()&lt;G29,IF(TODAY()&lt;F29,IF(TODAY()&lt;E29,IF(TODAY()&lt;D29,"Dev/Beta",D$8),E$8),F$8),G$8),IF(D29&lt;&gt;"",IF(TODAY()&gt;D29,D$8,""),""))</f>
      </c>
      <c r="I29" s="388"/>
      <c r="J29" s="389"/>
      <c r="K29" s="439"/>
      <c r="L29" s="439"/>
      <c r="M29" s="439"/>
      <c r="N29" s="439"/>
      <c r="O29" s="389"/>
      <c r="P29" s="373"/>
      <c r="Q29" s="367"/>
      <c r="R29" s="312"/>
    </row>
    <row r="30" spans="1:18" ht="12.75">
      <c r="A30" s="242" t="s">
        <v>583</v>
      </c>
      <c r="B30" s="433"/>
      <c r="C30" s="434"/>
      <c r="D30" s="444"/>
      <c r="E30" s="444"/>
      <c r="F30" s="444"/>
      <c r="G30" s="444"/>
      <c r="H30" s="435"/>
      <c r="I30" s="436"/>
      <c r="J30" s="437"/>
      <c r="K30" s="437"/>
      <c r="L30" s="437"/>
      <c r="M30" s="437"/>
      <c r="N30" s="437"/>
      <c r="O30" s="437"/>
      <c r="P30" s="373"/>
      <c r="Q30" s="367"/>
      <c r="R30" s="312"/>
    </row>
    <row r="31" spans="1:18" ht="12.75">
      <c r="A31" s="245" t="s">
        <v>580</v>
      </c>
      <c r="B31" s="433"/>
      <c r="C31" s="434"/>
      <c r="D31" s="444"/>
      <c r="E31" s="444"/>
      <c r="F31" s="444"/>
      <c r="G31" s="444"/>
      <c r="H31" s="435"/>
      <c r="I31" s="436"/>
      <c r="J31" s="437"/>
      <c r="K31" s="437"/>
      <c r="L31" s="437"/>
      <c r="M31" s="437"/>
      <c r="N31" s="437"/>
      <c r="O31" s="438"/>
      <c r="P31" s="373"/>
      <c r="Q31" s="367"/>
      <c r="R31" s="312"/>
    </row>
    <row r="32" spans="1:18" ht="12.75" outlineLevel="1">
      <c r="A32" s="241"/>
      <c r="B32" s="386" t="str">
        <f>IF('Avaya Product Lifecycle'!A77="","",'Avaya Product Lifecycle'!A77)</f>
        <v>AACC 6.2</v>
      </c>
      <c r="C32" s="387"/>
      <c r="D32" s="445">
        <f>IF('Avaya Product Lifecycle'!B77="","",'Avaya Product Lifecycle'!B77)</f>
        <v>40707</v>
      </c>
      <c r="E32" s="445">
        <f>IF('Avaya Product Lifecycle'!C77="","",'Avaya Product Lifecycle'!C77)</f>
      </c>
      <c r="F32" s="445">
        <f>IF('Avaya Product Lifecycle'!D77="","",'Avaya Product Lifecycle'!D77)</f>
      </c>
      <c r="G32" s="445">
        <f>IF('Avaya Product Lifecycle'!E77="","",'Avaya Product Lifecycle'!E77)</f>
      </c>
      <c r="H32" s="441" t="str">
        <f>IF('Avaya Product Lifecycle'!F77="","",'Avaya Product Lifecycle'!F77)</f>
        <v>Orderable</v>
      </c>
      <c r="I32" s="388"/>
      <c r="J32" s="389"/>
      <c r="K32" s="439"/>
      <c r="L32" s="439"/>
      <c r="M32" s="439"/>
      <c r="N32" s="439"/>
      <c r="O32" s="389" t="s">
        <v>26</v>
      </c>
      <c r="P32" s="373"/>
      <c r="Q32" s="367"/>
      <c r="R32" s="312"/>
    </row>
    <row r="33" spans="1:18" ht="12.75" outlineLevel="1">
      <c r="A33" s="241"/>
      <c r="B33" s="386" t="str">
        <f>IF('Avaya Product Lifecycle'!A78="","",'Avaya Product Lifecycle'!A78)</f>
        <v>AACC 6.3</v>
      </c>
      <c r="C33" s="387"/>
      <c r="D33" s="445">
        <f>IF('Avaya Product Lifecycle'!B78="","",'Avaya Product Lifecycle'!B78)</f>
        <v>41244</v>
      </c>
      <c r="E33" s="445">
        <f>IF('Avaya Product Lifecycle'!C78="","",'Avaya Product Lifecycle'!C78)</f>
      </c>
      <c r="F33" s="445">
        <f>IF('Avaya Product Lifecycle'!D78="","",'Avaya Product Lifecycle'!D78)</f>
      </c>
      <c r="G33" s="445">
        <f>IF('Avaya Product Lifecycle'!E78="","",'Avaya Product Lifecycle'!E78)</f>
      </c>
      <c r="H33" s="441" t="str">
        <f>IF('Avaya Product Lifecycle'!F78="","",'Avaya Product Lifecycle'!F78)</f>
        <v>Orderable</v>
      </c>
      <c r="I33" s="388"/>
      <c r="J33" s="389"/>
      <c r="K33" s="439"/>
      <c r="L33" s="439"/>
      <c r="M33" s="439"/>
      <c r="N33" s="439"/>
      <c r="O33" s="389"/>
      <c r="P33" s="373"/>
      <c r="Q33" s="367"/>
      <c r="R33" s="312"/>
    </row>
    <row r="34" spans="1:18" ht="5.25" customHeight="1" outlineLevel="1">
      <c r="A34" s="241"/>
      <c r="B34" s="386"/>
      <c r="C34" s="387"/>
      <c r="D34" s="445"/>
      <c r="E34" s="445"/>
      <c r="F34" s="445"/>
      <c r="G34" s="445"/>
      <c r="H34" s="408">
        <f ca="1">IF(E34&lt;&gt;"",IF(TODAY()&lt;G34,IF(TODAY()&lt;F34,IF(TODAY()&lt;E34,IF(TODAY()&lt;D34,"Dev/Beta",D$8),E$8),F$8),G$8),IF(D34&lt;&gt;"",IF(TODAY()&gt;D34,D$8,""),""))</f>
      </c>
      <c r="I34" s="388"/>
      <c r="J34" s="389"/>
      <c r="K34" s="439"/>
      <c r="L34" s="439"/>
      <c r="M34" s="439"/>
      <c r="N34" s="439"/>
      <c r="O34" s="389"/>
      <c r="P34" s="373"/>
      <c r="Q34" s="367"/>
      <c r="R34" s="312"/>
    </row>
    <row r="35" spans="1:18" ht="5.25" customHeight="1">
      <c r="A35" s="59"/>
      <c r="B35" s="339"/>
      <c r="C35" s="337"/>
      <c r="D35" s="422"/>
      <c r="E35" s="422"/>
      <c r="F35" s="422"/>
      <c r="G35" s="422"/>
      <c r="H35" s="375"/>
      <c r="I35" s="376"/>
      <c r="J35" s="377"/>
      <c r="K35" s="377"/>
      <c r="L35" s="377"/>
      <c r="M35" s="377"/>
      <c r="N35" s="377"/>
      <c r="O35" s="377"/>
      <c r="P35" s="377"/>
      <c r="Q35" s="367"/>
      <c r="R35" s="312"/>
    </row>
    <row r="36" spans="1:18" ht="12.75">
      <c r="A36" s="146" t="s">
        <v>531</v>
      </c>
      <c r="B36" s="361" t="s">
        <v>584</v>
      </c>
      <c r="C36" s="362"/>
      <c r="D36" s="421"/>
      <c r="E36" s="421"/>
      <c r="F36" s="421"/>
      <c r="G36" s="421"/>
      <c r="H36" s="378"/>
      <c r="I36" s="365"/>
      <c r="J36" s="366"/>
      <c r="K36" s="366" t="s">
        <v>258</v>
      </c>
      <c r="L36" s="366"/>
      <c r="M36" s="366"/>
      <c r="N36" s="366"/>
      <c r="O36" s="366"/>
      <c r="P36" s="366"/>
      <c r="Q36" s="367"/>
      <c r="R36" s="312"/>
    </row>
    <row r="37" spans="1:18" ht="12.75">
      <c r="A37" s="227" t="s">
        <v>538</v>
      </c>
      <c r="B37" s="368" t="s">
        <v>118</v>
      </c>
      <c r="C37" s="362"/>
      <c r="D37" s="421"/>
      <c r="E37" s="421"/>
      <c r="F37" s="421"/>
      <c r="G37" s="421"/>
      <c r="H37" s="378"/>
      <c r="I37" s="365"/>
      <c r="J37" s="366"/>
      <c r="K37" s="366"/>
      <c r="L37" s="366"/>
      <c r="M37" s="366"/>
      <c r="N37" s="366"/>
      <c r="O37" s="379" t="s">
        <v>632</v>
      </c>
      <c r="P37" s="379"/>
      <c r="Q37" s="367"/>
      <c r="R37" s="312"/>
    </row>
    <row r="38" spans="1:18" ht="12.75" outlineLevel="1">
      <c r="A38" s="58"/>
      <c r="B38" s="339" t="s">
        <v>258</v>
      </c>
      <c r="C38" s="369"/>
      <c r="D38" s="352"/>
      <c r="E38" s="352"/>
      <c r="F38" s="352"/>
      <c r="G38" s="352"/>
      <c r="H38" s="371">
        <f aca="true" ca="1" t="shared" si="0" ref="H38:H43">IF(E38&lt;&gt;"",IF(TODAY()&lt;G38,IF(TODAY()&lt;F38,IF(TODAY()&lt;E38,IF(TODAY()&lt;D38,"Dev/Beta",D$8),E$8),F$8),G$8),IF(D38&lt;&gt;"",IF(TODAY()&gt;D38,D$8,""),""))</f>
      </c>
      <c r="I38" s="372"/>
      <c r="J38" s="373"/>
      <c r="K38" s="373"/>
      <c r="L38" s="373" t="s">
        <v>539</v>
      </c>
      <c r="M38" s="373" t="s">
        <v>539</v>
      </c>
      <c r="N38" s="373" t="s">
        <v>539</v>
      </c>
      <c r="O38" s="373" t="s">
        <v>631</v>
      </c>
      <c r="P38" s="373"/>
      <c r="Q38" s="367"/>
      <c r="R38" s="312"/>
    </row>
    <row r="39" spans="1:18" ht="12.75" outlineLevel="1">
      <c r="A39" s="58"/>
      <c r="B39" s="339" t="s">
        <v>532</v>
      </c>
      <c r="C39" s="369"/>
      <c r="D39" s="352"/>
      <c r="E39" s="352"/>
      <c r="F39" s="352"/>
      <c r="G39" s="352"/>
      <c r="H39" s="371">
        <f ca="1" t="shared" si="0"/>
      </c>
      <c r="I39" s="372"/>
      <c r="J39" s="373"/>
      <c r="K39" s="373"/>
      <c r="L39" s="373" t="s">
        <v>539</v>
      </c>
      <c r="M39" s="373" t="s">
        <v>539</v>
      </c>
      <c r="N39" s="373" t="s">
        <v>539</v>
      </c>
      <c r="O39" s="373" t="s">
        <v>631</v>
      </c>
      <c r="P39" s="373"/>
      <c r="Q39" s="367"/>
      <c r="R39" s="312"/>
    </row>
    <row r="40" spans="1:18" ht="12.75" outlineLevel="1">
      <c r="A40" s="58"/>
      <c r="B40" s="339" t="s">
        <v>533</v>
      </c>
      <c r="C40" s="369"/>
      <c r="D40" s="352"/>
      <c r="E40" s="352"/>
      <c r="F40" s="352"/>
      <c r="G40" s="352"/>
      <c r="H40" s="371">
        <f ca="1" t="shared" si="0"/>
      </c>
      <c r="I40" s="372"/>
      <c r="J40" s="373"/>
      <c r="K40" s="373"/>
      <c r="L40" s="373" t="s">
        <v>539</v>
      </c>
      <c r="M40" s="373" t="s">
        <v>539</v>
      </c>
      <c r="N40" s="373" t="s">
        <v>539</v>
      </c>
      <c r="O40" s="373" t="s">
        <v>631</v>
      </c>
      <c r="P40" s="373"/>
      <c r="Q40" s="367"/>
      <c r="R40" s="312"/>
    </row>
    <row r="41" spans="1:18" ht="12.75" outlineLevel="1">
      <c r="A41" s="58"/>
      <c r="B41" s="339" t="s">
        <v>535</v>
      </c>
      <c r="C41" s="369"/>
      <c r="D41" s="352"/>
      <c r="E41" s="352"/>
      <c r="F41" s="352"/>
      <c r="G41" s="352"/>
      <c r="H41" s="371">
        <f ca="1" t="shared" si="0"/>
      </c>
      <c r="I41" s="372"/>
      <c r="J41" s="373"/>
      <c r="K41" s="373"/>
      <c r="L41" s="373" t="s">
        <v>539</v>
      </c>
      <c r="M41" s="373" t="s">
        <v>539</v>
      </c>
      <c r="N41" s="373" t="s">
        <v>539</v>
      </c>
      <c r="O41" s="373" t="s">
        <v>631</v>
      </c>
      <c r="P41" s="373"/>
      <c r="Q41" s="367"/>
      <c r="R41" s="312"/>
    </row>
    <row r="42" spans="1:18" ht="12.75" outlineLevel="1">
      <c r="A42" s="58"/>
      <c r="B42" s="339" t="s">
        <v>534</v>
      </c>
      <c r="C42" s="369"/>
      <c r="D42" s="352"/>
      <c r="E42" s="352"/>
      <c r="F42" s="352"/>
      <c r="G42" s="352"/>
      <c r="H42" s="371">
        <f ca="1" t="shared" si="0"/>
      </c>
      <c r="I42" s="372"/>
      <c r="J42" s="373"/>
      <c r="K42" s="373"/>
      <c r="L42" s="373" t="s">
        <v>539</v>
      </c>
      <c r="M42" s="373" t="s">
        <v>539</v>
      </c>
      <c r="N42" s="373" t="s">
        <v>539</v>
      </c>
      <c r="O42" s="373" t="s">
        <v>631</v>
      </c>
      <c r="P42" s="373"/>
      <c r="Q42" s="367"/>
      <c r="R42" s="312"/>
    </row>
    <row r="43" spans="1:18" ht="12.75" outlineLevel="1">
      <c r="A43" s="58"/>
      <c r="B43" s="339" t="s">
        <v>516</v>
      </c>
      <c r="C43" s="369"/>
      <c r="D43" s="352"/>
      <c r="E43" s="352"/>
      <c r="F43" s="352"/>
      <c r="G43" s="352"/>
      <c r="H43" s="371">
        <f ca="1" t="shared" si="0"/>
      </c>
      <c r="I43" s="372"/>
      <c r="J43" s="373"/>
      <c r="K43" s="394"/>
      <c r="L43" s="373" t="s">
        <v>539</v>
      </c>
      <c r="M43" s="373" t="s">
        <v>539</v>
      </c>
      <c r="N43" s="373" t="s">
        <v>539</v>
      </c>
      <c r="O43" s="373" t="s">
        <v>631</v>
      </c>
      <c r="P43" s="373"/>
      <c r="Q43" s="367"/>
      <c r="R43" s="312"/>
    </row>
    <row r="44" spans="1:18" ht="12.75">
      <c r="A44" s="498" t="s">
        <v>5</v>
      </c>
      <c r="B44" s="361" t="s">
        <v>584</v>
      </c>
      <c r="C44" s="362"/>
      <c r="D44" s="421"/>
      <c r="E44" s="421"/>
      <c r="F44" s="421"/>
      <c r="G44" s="421"/>
      <c r="H44" s="378"/>
      <c r="I44" s="365"/>
      <c r="J44" s="428"/>
      <c r="K44" s="366"/>
      <c r="L44" s="366"/>
      <c r="M44" s="366"/>
      <c r="N44" s="366"/>
      <c r="O44" s="379"/>
      <c r="P44" s="379"/>
      <c r="Q44" s="367"/>
      <c r="R44" s="312"/>
    </row>
    <row r="45" spans="1:18" ht="12.75">
      <c r="A45" s="499"/>
      <c r="B45" s="368" t="s">
        <v>118</v>
      </c>
      <c r="C45" s="362"/>
      <c r="D45" s="421"/>
      <c r="E45" s="421"/>
      <c r="F45" s="421"/>
      <c r="G45" s="421"/>
      <c r="H45" s="378"/>
      <c r="I45" s="397"/>
      <c r="J45" s="442" t="s">
        <v>382</v>
      </c>
      <c r="K45" s="379" t="s">
        <v>399</v>
      </c>
      <c r="L45" s="379" t="s">
        <v>399</v>
      </c>
      <c r="M45" s="379" t="s">
        <v>17</v>
      </c>
      <c r="N45" s="379" t="s">
        <v>501</v>
      </c>
      <c r="O45" s="379" t="s">
        <v>558</v>
      </c>
      <c r="P45" s="379"/>
      <c r="Q45" s="367"/>
      <c r="R45" s="312"/>
    </row>
    <row r="46" spans="1:18" ht="12.75" outlineLevel="1">
      <c r="A46" s="153" t="s">
        <v>421</v>
      </c>
      <c r="B46" s="339" t="s">
        <v>23</v>
      </c>
      <c r="C46" s="369"/>
      <c r="D46" s="352"/>
      <c r="E46" s="352"/>
      <c r="F46" s="352"/>
      <c r="G46" s="352"/>
      <c r="H46" s="371">
        <f ca="1">IF(E46&lt;&gt;"",IF(TODAY()&lt;G46,IF(TODAY()&lt;F46,IF(TODAY()&lt;E46,IF(TODAY()&lt;D46,"Dev/Beta",D$8),E$8),F$8),G$8),IF(D46&lt;&gt;"",IF(TODAY()&gt;D46,D$8,""),""))</f>
      </c>
      <c r="I46" s="372"/>
      <c r="J46" s="432"/>
      <c r="K46" s="373"/>
      <c r="L46" s="373" t="s">
        <v>391</v>
      </c>
      <c r="M46" s="335" t="s">
        <v>592</v>
      </c>
      <c r="N46" s="373" t="s">
        <v>591</v>
      </c>
      <c r="O46" s="373" t="s">
        <v>590</v>
      </c>
      <c r="P46" s="373"/>
      <c r="Q46" s="367"/>
      <c r="R46" s="312"/>
    </row>
    <row r="47" spans="1:18" ht="12.75" outlineLevel="1">
      <c r="A47" s="58"/>
      <c r="B47" s="339" t="str">
        <f>'Avaya Product Lifecycle'!A29</f>
        <v>CT 1.3</v>
      </c>
      <c r="C47" s="369"/>
      <c r="D47" s="352">
        <f>IF('Avaya Product Lifecycle'!B29="","",'Avaya Product Lifecycle'!B29)</f>
      </c>
      <c r="E47" s="352">
        <f>IF('Avaya Product Lifecycle'!C29="","",'Avaya Product Lifecycle'!C29)</f>
        <v>39202</v>
      </c>
      <c r="F47" s="352">
        <f>IF('Avaya Product Lifecycle'!D29="","",'Avaya Product Lifecycle'!D29)</f>
        <v>39202</v>
      </c>
      <c r="G47" s="352">
        <f>IF('Avaya Product Lifecycle'!E29="","",'Avaya Product Lifecycle'!E29)</f>
        <v>39568</v>
      </c>
      <c r="H47" s="336" t="str">
        <f>IF('Avaya Product Lifecycle'!F29="","",'Avaya Product Lifecycle'!F29)</f>
        <v>NoSupport</v>
      </c>
      <c r="I47" s="372" t="s">
        <v>26</v>
      </c>
      <c r="J47" s="432" t="s">
        <v>26</v>
      </c>
      <c r="K47" s="373" t="s">
        <v>26</v>
      </c>
      <c r="L47" s="373" t="s">
        <v>26</v>
      </c>
      <c r="M47" s="373" t="s">
        <v>27</v>
      </c>
      <c r="N47" s="373" t="s">
        <v>27</v>
      </c>
      <c r="O47" s="373" t="s">
        <v>27</v>
      </c>
      <c r="P47" s="373"/>
      <c r="Q47" s="367"/>
      <c r="R47" s="312"/>
    </row>
    <row r="48" spans="1:18" ht="12.75" outlineLevel="1">
      <c r="A48" s="58"/>
      <c r="B48" s="339" t="s">
        <v>382</v>
      </c>
      <c r="C48" s="369"/>
      <c r="D48" s="352">
        <f>IF('Avaya Product Lifecycle'!B29="","",'Avaya Product Lifecycle'!B29)</f>
      </c>
      <c r="E48" s="352">
        <f>IF('Avaya Product Lifecycle'!C29="","",'Avaya Product Lifecycle'!C29)</f>
        <v>39202</v>
      </c>
      <c r="F48" s="352">
        <f>IF('Avaya Product Lifecycle'!D29="","",'Avaya Product Lifecycle'!D29)</f>
        <v>39202</v>
      </c>
      <c r="G48" s="352">
        <f>IF('Avaya Product Lifecycle'!E29="","",'Avaya Product Lifecycle'!E29)</f>
        <v>39568</v>
      </c>
      <c r="H48" s="336" t="str">
        <f>IF('Avaya Product Lifecycle'!F29="","",'Avaya Product Lifecycle'!F29)</f>
        <v>NoSupport</v>
      </c>
      <c r="I48" s="372"/>
      <c r="J48" s="432" t="s">
        <v>26</v>
      </c>
      <c r="K48" s="373" t="s">
        <v>26</v>
      </c>
      <c r="L48" s="373" t="s">
        <v>26</v>
      </c>
      <c r="M48" s="373" t="s">
        <v>27</v>
      </c>
      <c r="N48" s="373" t="s">
        <v>27</v>
      </c>
      <c r="O48" s="373" t="s">
        <v>27</v>
      </c>
      <c r="P48" s="373"/>
      <c r="Q48" s="367"/>
      <c r="R48" s="312"/>
    </row>
    <row r="49" spans="1:18" ht="12.75" outlineLevel="1">
      <c r="A49" s="58"/>
      <c r="B49" s="339" t="str">
        <f>'Avaya Product Lifecycle'!A30</f>
        <v>AES 3.1.1 (and below)</v>
      </c>
      <c r="C49" s="369"/>
      <c r="D49" s="352">
        <f>IF('Avaya Product Lifecycle'!B30="","",'Avaya Product Lifecycle'!B30)</f>
        <v>38768</v>
      </c>
      <c r="E49" s="352">
        <f>IF('Avaya Product Lifecycle'!C30="","",'Avaya Product Lifecycle'!C30)</f>
        <v>39146</v>
      </c>
      <c r="F49" s="352">
        <f>IF('Avaya Product Lifecycle'!D30="","",'Avaya Product Lifecycle'!D30)</f>
        <v>39146</v>
      </c>
      <c r="G49" s="352">
        <f>IF('Avaya Product Lifecycle'!E30="","",'Avaya Product Lifecycle'!E30)</f>
        <v>40126</v>
      </c>
      <c r="H49" s="336" t="str">
        <f>IF('Avaya Product Lifecycle'!F30="","",'Avaya Product Lifecycle'!F30)</f>
        <v>NoSupport</v>
      </c>
      <c r="I49" s="372"/>
      <c r="J49" s="432"/>
      <c r="K49" s="373" t="s">
        <v>26</v>
      </c>
      <c r="L49" s="373" t="s">
        <v>26</v>
      </c>
      <c r="M49" s="373" t="s">
        <v>27</v>
      </c>
      <c r="N49" s="373" t="s">
        <v>27</v>
      </c>
      <c r="O49" s="373" t="s">
        <v>27</v>
      </c>
      <c r="P49" s="373"/>
      <c r="Q49" s="367"/>
      <c r="R49" s="312"/>
    </row>
    <row r="50" spans="1:18" ht="12.75" outlineLevel="1">
      <c r="A50" s="58"/>
      <c r="B50" s="339" t="str">
        <f>'Avaya Product Lifecycle'!A31</f>
        <v>AES 3.1.x (excl. 3.1.1)</v>
      </c>
      <c r="C50" s="369"/>
      <c r="D50" s="352">
        <f>IF('Avaya Product Lifecycle'!B31="","",'Avaya Product Lifecycle'!B31)</f>
      </c>
      <c r="E50" s="352">
        <f>IF('Avaya Product Lifecycle'!C31="","",'Avaya Product Lifecycle'!C31)</f>
        <v>39146</v>
      </c>
      <c r="F50" s="352">
        <f>IF('Avaya Product Lifecycle'!D31="","",'Avaya Product Lifecycle'!D31)</f>
        <v>39146</v>
      </c>
      <c r="G50" s="352">
        <f>IF('Avaya Product Lifecycle'!E31="","",'Avaya Product Lifecycle'!E31)</f>
        <v>40126</v>
      </c>
      <c r="H50" s="336" t="str">
        <f>IF('Avaya Product Lifecycle'!F31="","",'Avaya Product Lifecycle'!F31)</f>
        <v>NoSupport</v>
      </c>
      <c r="I50" s="372"/>
      <c r="J50" s="432"/>
      <c r="K50" s="373" t="s">
        <v>26</v>
      </c>
      <c r="L50" s="373" t="s">
        <v>26</v>
      </c>
      <c r="M50" s="373" t="s">
        <v>27</v>
      </c>
      <c r="N50" s="373" t="s">
        <v>27</v>
      </c>
      <c r="O50" s="373" t="s">
        <v>27</v>
      </c>
      <c r="P50" s="373"/>
      <c r="Q50" s="367"/>
      <c r="R50" s="312"/>
    </row>
    <row r="51" spans="1:18" ht="12.75" outlineLevel="1">
      <c r="A51" s="58"/>
      <c r="B51" s="339" t="str">
        <f>'Avaya Product Lifecycle'!A32</f>
        <v>AES 4.0</v>
      </c>
      <c r="C51" s="369"/>
      <c r="D51" s="352">
        <f>IF('Avaya Product Lifecycle'!B32="","",'Avaya Product Lifecycle'!B32)</f>
        <v>39146</v>
      </c>
      <c r="E51" s="352">
        <f>IF('Avaya Product Lifecycle'!C32="","",'Avaya Product Lifecycle'!C32)</f>
        <v>39419</v>
      </c>
      <c r="F51" s="352">
        <f>IF('Avaya Product Lifecycle'!D32="","",'Avaya Product Lifecycle'!D32)</f>
        <v>39419</v>
      </c>
      <c r="G51" s="352">
        <f>IF('Avaya Product Lifecycle'!E32="","",'Avaya Product Lifecycle'!E32)</f>
        <v>39785</v>
      </c>
      <c r="H51" s="336" t="str">
        <f>IF('Avaya Product Lifecycle'!F32="","",'Avaya Product Lifecycle'!F32)</f>
        <v>NoSupport</v>
      </c>
      <c r="I51" s="372"/>
      <c r="J51" s="432"/>
      <c r="K51" s="373"/>
      <c r="L51" s="373"/>
      <c r="M51" s="373" t="s">
        <v>26</v>
      </c>
      <c r="N51" s="373" t="s">
        <v>26</v>
      </c>
      <c r="O51" s="373" t="s">
        <v>26</v>
      </c>
      <c r="P51" s="373"/>
      <c r="Q51" s="367"/>
      <c r="R51" s="312"/>
    </row>
    <row r="52" spans="1:18" ht="12.75" outlineLevel="1">
      <c r="A52" s="58"/>
      <c r="B52" s="339" t="str">
        <f>'Avaya Product Lifecycle'!A33</f>
        <v>AES 4.1</v>
      </c>
      <c r="C52" s="369"/>
      <c r="D52" s="352">
        <f>IF('Avaya Product Lifecycle'!B33="","",'Avaya Product Lifecycle'!B33)</f>
        <v>39419</v>
      </c>
      <c r="E52" s="352">
        <f>IF('Avaya Product Lifecycle'!C33="","",'Avaya Product Lifecycle'!C33)</f>
        <v>39573</v>
      </c>
      <c r="F52" s="352">
        <f>IF('Avaya Product Lifecycle'!D33="","",'Avaya Product Lifecycle'!D33)</f>
        <v>39573</v>
      </c>
      <c r="G52" s="352">
        <f>IF('Avaya Product Lifecycle'!E33="","",'Avaya Product Lifecycle'!E33)</f>
        <v>39938</v>
      </c>
      <c r="H52" s="336" t="str">
        <f>IF('Avaya Product Lifecycle'!F33="","",'Avaya Product Lifecycle'!F33)</f>
        <v>NoSupport</v>
      </c>
      <c r="I52" s="372"/>
      <c r="J52" s="432"/>
      <c r="K52" s="373"/>
      <c r="L52" s="373"/>
      <c r="M52" s="373" t="s">
        <v>26</v>
      </c>
      <c r="N52" s="373" t="s">
        <v>26</v>
      </c>
      <c r="O52" s="373" t="s">
        <v>26</v>
      </c>
      <c r="P52" s="373"/>
      <c r="Q52" s="367"/>
      <c r="R52" s="312"/>
    </row>
    <row r="53" spans="1:18" ht="12.75" outlineLevel="1">
      <c r="A53" s="58"/>
      <c r="B53" s="339" t="str">
        <f>'Avaya Product Lifecycle'!A34</f>
        <v>AES 4.2</v>
      </c>
      <c r="C53" s="369"/>
      <c r="D53" s="352">
        <f>IF('Avaya Product Lifecycle'!B34="","",'Avaya Product Lifecycle'!B34)</f>
        <v>39600</v>
      </c>
      <c r="E53" s="352">
        <f>IF('Avaya Product Lifecycle'!C34="","",'Avaya Product Lifecycle'!C34)</f>
        <v>40305</v>
      </c>
      <c r="F53" s="352">
        <f>IF('Avaya Product Lifecycle'!D34="","",'Avaya Product Lifecycle'!D34)</f>
        <v>41033</v>
      </c>
      <c r="G53" s="352">
        <f>IF('Avaya Product Lifecycle'!E34="","",'Avaya Product Lifecycle'!E34)</f>
        <v>40673</v>
      </c>
      <c r="H53" s="336" t="str">
        <f>IF('Avaya Product Lifecycle'!F34="","",'Avaya Product Lifecycle'!F34)</f>
        <v>NoSupport</v>
      </c>
      <c r="I53" s="372"/>
      <c r="J53" s="432"/>
      <c r="K53" s="373"/>
      <c r="L53" s="373"/>
      <c r="M53" s="373" t="s">
        <v>26</v>
      </c>
      <c r="N53" s="373" t="s">
        <v>27</v>
      </c>
      <c r="O53" s="373" t="s">
        <v>26</v>
      </c>
      <c r="P53" s="373"/>
      <c r="Q53" s="367"/>
      <c r="R53" s="312"/>
    </row>
    <row r="54" spans="1:18" ht="12.75" outlineLevel="1">
      <c r="A54" s="58"/>
      <c r="B54" s="339" t="str">
        <f>'Avaya Product Lifecycle'!A35</f>
        <v>AES 5.2</v>
      </c>
      <c r="C54" s="369"/>
      <c r="D54" s="352">
        <f>IF('Avaya Product Lifecycle'!B35="","",'Avaya Product Lifecycle'!B35)</f>
        <v>40126</v>
      </c>
      <c r="E54" s="352">
        <f>IF('Avaya Product Lifecycle'!C35="","",'Avaya Product Lifecycle'!C35)</f>
        <v>40969</v>
      </c>
      <c r="F54" s="352">
        <f>IF('Avaya Product Lifecycle'!D35="","",'Avaya Product Lifecycle'!D35)</f>
        <v>41334</v>
      </c>
      <c r="G54" s="352">
        <f>IF('Avaya Product Lifecycle'!E35="","",'Avaya Product Lifecycle'!E35)</f>
        <v>41334</v>
      </c>
      <c r="H54" s="336" t="str">
        <f>IF('Avaya Product Lifecycle'!F35="","",'Avaya Product Lifecycle'!F35)</f>
        <v>NoSupport</v>
      </c>
      <c r="I54" s="372"/>
      <c r="J54" s="432"/>
      <c r="K54" s="373"/>
      <c r="L54" s="373"/>
      <c r="M54" s="373" t="s">
        <v>26</v>
      </c>
      <c r="N54" s="373" t="s">
        <v>26</v>
      </c>
      <c r="O54" s="373" t="s">
        <v>26</v>
      </c>
      <c r="P54" s="373"/>
      <c r="Q54" s="367"/>
      <c r="R54" s="312"/>
    </row>
    <row r="55" spans="1:18" ht="12.75" outlineLevel="1">
      <c r="A55" s="58"/>
      <c r="B55" s="339" t="str">
        <f>'Avaya Product Lifecycle'!A36</f>
        <v>AES 6.1</v>
      </c>
      <c r="C55" s="369"/>
      <c r="D55" s="352">
        <f>IF('Avaya Product Lifecycle'!B36="","",'Avaya Product Lifecycle'!B36)</f>
        <v>40581</v>
      </c>
      <c r="E55" s="352">
        <f>IF('Avaya Product Lifecycle'!C36="","",'Avaya Product Lifecycle'!C36)</f>
      </c>
      <c r="F55" s="352">
        <f>IF('Avaya Product Lifecycle'!D36="","",'Avaya Product Lifecycle'!D36)</f>
      </c>
      <c r="G55" s="352">
        <f>IF('Avaya Product Lifecycle'!E36="","",'Avaya Product Lifecycle'!E36)</f>
      </c>
      <c r="H55" s="336" t="str">
        <f>IF('Avaya Product Lifecycle'!F36="","",'Avaya Product Lifecycle'!F36)</f>
        <v>Orderable</v>
      </c>
      <c r="I55" s="372"/>
      <c r="J55" s="432"/>
      <c r="K55" s="373"/>
      <c r="L55" s="373"/>
      <c r="M55" s="373"/>
      <c r="N55" s="373" t="s">
        <v>26</v>
      </c>
      <c r="O55" s="382" t="s">
        <v>26</v>
      </c>
      <c r="P55" s="373"/>
      <c r="Q55" s="367"/>
      <c r="R55" s="312"/>
    </row>
    <row r="56" spans="1:18" ht="12.75" outlineLevel="1">
      <c r="A56" s="58"/>
      <c r="B56" s="339" t="str">
        <f>'Avaya Product Lifecycle'!A37</f>
        <v>AES 6.2</v>
      </c>
      <c r="C56" s="369"/>
      <c r="D56" s="352">
        <f>IF('Avaya Product Lifecycle'!B37="","",'Avaya Product Lifecycle'!B37)</f>
        <v>41064</v>
      </c>
      <c r="E56" s="352">
        <f>IF('Avaya Product Lifecycle'!C37="","",'Avaya Product Lifecycle'!C37)</f>
      </c>
      <c r="F56" s="352">
        <f>IF('Avaya Product Lifecycle'!D37="","",'Avaya Product Lifecycle'!D37)</f>
      </c>
      <c r="G56" s="352">
        <f>IF('Avaya Product Lifecycle'!E37="","",'Avaya Product Lifecycle'!E37)</f>
      </c>
      <c r="H56" s="336" t="str">
        <f>IF('Avaya Product Lifecycle'!F37="","",'Avaya Product Lifecycle'!F37)</f>
        <v>Orderable</v>
      </c>
      <c r="I56" s="372"/>
      <c r="J56" s="432"/>
      <c r="K56" s="373"/>
      <c r="L56" s="373"/>
      <c r="M56" s="373"/>
      <c r="N56" s="373"/>
      <c r="O56" s="373" t="s">
        <v>26</v>
      </c>
      <c r="P56" s="373"/>
      <c r="Q56" s="367"/>
      <c r="R56" s="312"/>
    </row>
    <row r="57" spans="1:18" ht="4.5" customHeight="1" outlineLevel="1">
      <c r="A57" s="58"/>
      <c r="B57" s="316"/>
      <c r="C57" s="369"/>
      <c r="D57" s="352"/>
      <c r="E57" s="352"/>
      <c r="F57" s="352"/>
      <c r="G57" s="352"/>
      <c r="H57" s="371">
        <f ca="1">IF(E57&lt;&gt;"",IF(TODAY()&lt;G57,IF(TODAY()&lt;F57,IF(TODAY()&lt;E57,IF(TODAY()&lt;D57,"Dev/Beta",D$8),E$8),F$8),G$8),IF(D57&lt;&gt;"",IF(TODAY()&gt;D57,D$8,""),""))</f>
      </c>
      <c r="I57" s="372"/>
      <c r="J57" s="432"/>
      <c r="K57" s="373"/>
      <c r="L57" s="373"/>
      <c r="M57" s="373"/>
      <c r="N57" s="373"/>
      <c r="O57" s="373"/>
      <c r="P57" s="373"/>
      <c r="Q57" s="367"/>
      <c r="R57" s="312"/>
    </row>
    <row r="58" spans="1:18" ht="5.25" customHeight="1">
      <c r="A58" s="59"/>
      <c r="B58" s="339"/>
      <c r="C58" s="337"/>
      <c r="D58" s="422"/>
      <c r="E58" s="422"/>
      <c r="F58" s="422"/>
      <c r="G58" s="422"/>
      <c r="H58" s="375"/>
      <c r="I58" s="376"/>
      <c r="J58" s="443"/>
      <c r="K58" s="377"/>
      <c r="L58" s="377"/>
      <c r="M58" s="377"/>
      <c r="N58" s="377"/>
      <c r="O58" s="377"/>
      <c r="P58" s="377"/>
      <c r="Q58" s="367"/>
      <c r="R58" s="312"/>
    </row>
    <row r="59" spans="1:18" ht="12.75">
      <c r="A59" s="490" t="s">
        <v>83</v>
      </c>
      <c r="B59" s="368" t="s">
        <v>117</v>
      </c>
      <c r="C59" s="362"/>
      <c r="D59" s="421"/>
      <c r="E59" s="421"/>
      <c r="F59" s="421"/>
      <c r="G59" s="421"/>
      <c r="H59" s="371"/>
      <c r="I59" s="365"/>
      <c r="J59" s="366"/>
      <c r="K59" s="366"/>
      <c r="L59" s="366"/>
      <c r="M59" s="366"/>
      <c r="N59" s="366"/>
      <c r="O59" s="366"/>
      <c r="P59" s="366"/>
      <c r="Q59" s="367"/>
      <c r="R59" s="312"/>
    </row>
    <row r="60" spans="1:18" ht="12.75">
      <c r="A60" s="491"/>
      <c r="B60" s="368" t="s">
        <v>118</v>
      </c>
      <c r="C60" s="362"/>
      <c r="D60" s="421"/>
      <c r="E60" s="421"/>
      <c r="F60" s="421"/>
      <c r="G60" s="421"/>
      <c r="H60" s="371"/>
      <c r="I60" s="365"/>
      <c r="J60" s="366"/>
      <c r="K60" s="366"/>
      <c r="L60" s="366"/>
      <c r="M60" s="366"/>
      <c r="N60" s="366"/>
      <c r="O60" s="366"/>
      <c r="P60" s="366"/>
      <c r="Q60" s="367"/>
      <c r="R60" s="312"/>
    </row>
    <row r="61" spans="1:18" ht="12.75" outlineLevel="1">
      <c r="A61" s="58"/>
      <c r="B61" s="339" t="str">
        <f>'Avaya Product Lifecycle'!A47</f>
        <v>IC 6.1.x</v>
      </c>
      <c r="C61" s="369"/>
      <c r="D61" s="352">
        <f>IF('Avaya Product Lifecycle'!B47="","",'Avaya Product Lifecycle'!B47)</f>
      </c>
      <c r="E61" s="352">
        <f>IF('Avaya Product Lifecycle'!C47="","",'Avaya Product Lifecycle'!C47)</f>
        <v>38655</v>
      </c>
      <c r="F61" s="352">
        <f>IF('Avaya Product Lifecycle'!D47="","",'Avaya Product Lifecycle'!D47)</f>
      </c>
      <c r="G61" s="352">
        <f>IF('Avaya Product Lifecycle'!E47="","",'Avaya Product Lifecycle'!E47)</f>
        <v>39020</v>
      </c>
      <c r="H61" s="336" t="str">
        <f>IF('Avaya Product Lifecycle'!F47="","",'Avaya Product Lifecycle'!F47)</f>
        <v>NoSupport</v>
      </c>
      <c r="I61" s="372" t="s">
        <v>27</v>
      </c>
      <c r="J61" s="373" t="s">
        <v>27</v>
      </c>
      <c r="K61" s="373"/>
      <c r="L61" s="327"/>
      <c r="M61" s="327" t="s">
        <v>27</v>
      </c>
      <c r="N61" s="327" t="s">
        <v>27</v>
      </c>
      <c r="O61" s="327" t="s">
        <v>27</v>
      </c>
      <c r="P61" s="327"/>
      <c r="Q61" s="367"/>
      <c r="R61" s="312"/>
    </row>
    <row r="62" spans="1:18" ht="12.75" outlineLevel="1">
      <c r="A62" s="58"/>
      <c r="B62" s="339" t="str">
        <f>'Avaya Product Lifecycle'!A48</f>
        <v>IC 6.3</v>
      </c>
      <c r="C62" s="369"/>
      <c r="D62" s="352">
        <f>IF('Avaya Product Lifecycle'!B48="","",'Avaya Product Lifecycle'!B48)</f>
      </c>
      <c r="E62" s="352">
        <f>IF('Avaya Product Lifecycle'!C48="","",'Avaya Product Lifecycle'!C48)</f>
      </c>
      <c r="F62" s="352">
        <f>IF('Avaya Product Lifecycle'!D48="","",'Avaya Product Lifecycle'!D48)</f>
      </c>
      <c r="G62" s="352">
        <f>IF('Avaya Product Lifecycle'!E48="","",'Avaya Product Lifecycle'!E48)</f>
      </c>
      <c r="H62" s="336">
        <f>IF('Avaya Product Lifecycle'!F48="","",'Avaya Product Lifecycle'!F48)</f>
      </c>
      <c r="I62" s="372" t="s">
        <v>26</v>
      </c>
      <c r="J62" s="373" t="s">
        <v>26</v>
      </c>
      <c r="K62" s="373" t="s">
        <v>26</v>
      </c>
      <c r="L62" s="327" t="s">
        <v>26</v>
      </c>
      <c r="M62" s="327" t="s">
        <v>27</v>
      </c>
      <c r="N62" s="327" t="s">
        <v>27</v>
      </c>
      <c r="O62" s="327" t="s">
        <v>27</v>
      </c>
      <c r="P62" s="327"/>
      <c r="Q62" s="367"/>
      <c r="R62" s="312"/>
    </row>
    <row r="63" spans="1:18" ht="15" customHeight="1" outlineLevel="1">
      <c r="A63" s="58"/>
      <c r="B63" s="339" t="str">
        <f>'Avaya Product Lifecycle'!A49</f>
        <v>IC 7.0</v>
      </c>
      <c r="C63" s="369"/>
      <c r="D63" s="352">
        <f>IF('Avaya Product Lifecycle'!B49="","",'Avaya Product Lifecycle'!B49)</f>
        <v>38502</v>
      </c>
      <c r="E63" s="352">
        <f>IF('Avaya Product Lifecycle'!C49="","",'Avaya Product Lifecycle'!C49)</f>
        <v>38625</v>
      </c>
      <c r="F63" s="352">
        <f>IF('Avaya Product Lifecycle'!D49="","",'Avaya Product Lifecycle'!D49)</f>
      </c>
      <c r="G63" s="352">
        <f>IF('Avaya Product Lifecycle'!E49="","",'Avaya Product Lifecycle'!E49)</f>
        <v>40118</v>
      </c>
      <c r="H63" s="336" t="str">
        <f>IF('Avaya Product Lifecycle'!F49="","",'Avaya Product Lifecycle'!F49)</f>
        <v>NoSupport</v>
      </c>
      <c r="I63" s="372"/>
      <c r="J63" s="373"/>
      <c r="K63" s="373"/>
      <c r="L63" s="373"/>
      <c r="M63" s="373" t="s">
        <v>26</v>
      </c>
      <c r="N63" s="373" t="s">
        <v>26</v>
      </c>
      <c r="O63" s="373" t="s">
        <v>26</v>
      </c>
      <c r="P63" s="373"/>
      <c r="Q63" s="367"/>
      <c r="R63" s="312"/>
    </row>
    <row r="64" spans="1:18" ht="12.75" outlineLevel="1">
      <c r="A64" s="58"/>
      <c r="B64" s="339" t="str">
        <f>'Avaya Product Lifecycle'!A50</f>
        <v>IC 7.1</v>
      </c>
      <c r="C64" s="369"/>
      <c r="D64" s="352">
        <f>IF('Avaya Product Lifecycle'!B50="","",'Avaya Product Lifecycle'!B50)</f>
        <v>38873</v>
      </c>
      <c r="E64" s="352">
        <f>IF('Avaya Product Lifecycle'!C50="","",'Avaya Product Lifecycle'!C50)</f>
        <v>39962</v>
      </c>
      <c r="F64" s="352">
        <f>IF('Avaya Product Lifecycle'!D50="","",'Avaya Product Lifecycle'!D50)</f>
        <v>40483</v>
      </c>
      <c r="G64" s="352">
        <f>IF('Avaya Product Lifecycle'!E50="","",'Avaya Product Lifecycle'!E50)</f>
        <v>40483</v>
      </c>
      <c r="H64" s="336" t="str">
        <f>IF('Avaya Product Lifecycle'!F50="","",'Avaya Product Lifecycle'!F50)</f>
        <v>NoSupport</v>
      </c>
      <c r="I64" s="372" t="s">
        <v>26</v>
      </c>
      <c r="J64" s="373" t="s">
        <v>26</v>
      </c>
      <c r="K64" s="373" t="s">
        <v>26</v>
      </c>
      <c r="L64" s="327" t="s">
        <v>26</v>
      </c>
      <c r="M64" s="327" t="s">
        <v>26</v>
      </c>
      <c r="N64" s="327" t="s">
        <v>26</v>
      </c>
      <c r="O64" s="327" t="s">
        <v>26</v>
      </c>
      <c r="P64" s="327"/>
      <c r="Q64" s="367"/>
      <c r="R64" s="312"/>
    </row>
    <row r="65" spans="1:18" ht="12.75" outlineLevel="1">
      <c r="A65" s="58"/>
      <c r="B65" s="339" t="str">
        <f>'Avaya Product Lifecycle'!A51</f>
        <v>IC 7.2</v>
      </c>
      <c r="C65" s="369"/>
      <c r="D65" s="352">
        <f>IF('Avaya Product Lifecycle'!B51="","",'Avaya Product Lifecycle'!B51)</f>
        <v>39937</v>
      </c>
      <c r="E65" s="352">
        <f>IF('Avaya Product Lifecycle'!C51="","",'Avaya Product Lifecycle'!C51)</f>
      </c>
      <c r="F65" s="352">
        <f>IF('Avaya Product Lifecycle'!D51="","",'Avaya Product Lifecycle'!D51)</f>
      </c>
      <c r="G65" s="352">
        <f>IF('Avaya Product Lifecycle'!E51="","",'Avaya Product Lifecycle'!E51)</f>
      </c>
      <c r="H65" s="336">
        <f>IF('Avaya Product Lifecycle'!F51="","",'Avaya Product Lifecycle'!F51)</f>
      </c>
      <c r="I65" s="372"/>
      <c r="J65" s="373"/>
      <c r="K65" s="373"/>
      <c r="L65" s="327"/>
      <c r="M65" s="327" t="s">
        <v>26</v>
      </c>
      <c r="N65" s="327" t="s">
        <v>26</v>
      </c>
      <c r="O65" s="327" t="s">
        <v>26</v>
      </c>
      <c r="P65" s="327"/>
      <c r="Q65" s="367"/>
      <c r="R65" s="312"/>
    </row>
    <row r="66" spans="1:18" ht="3" customHeight="1" outlineLevel="1">
      <c r="A66" s="58"/>
      <c r="B66" s="316"/>
      <c r="C66" s="369"/>
      <c r="D66" s="352"/>
      <c r="E66" s="352"/>
      <c r="F66" s="352"/>
      <c r="G66" s="352"/>
      <c r="H66" s="371">
        <f ca="1">IF(E66&lt;&gt;"",IF(TODAY()&lt;G66,IF(TODAY()&lt;F66,IF(TODAY()&lt;E66,IF(TODAY()&lt;D66,"Dev/Beta",D$8),E$8),F$8),G$8),IF(D66&lt;&gt;"",IF(TODAY()&gt;D66,D$8,""),""))</f>
      </c>
      <c r="I66" s="372"/>
      <c r="J66" s="373"/>
      <c r="K66" s="373"/>
      <c r="L66" s="373"/>
      <c r="M66" s="373"/>
      <c r="N66" s="373"/>
      <c r="O66" s="373"/>
      <c r="P66" s="373"/>
      <c r="Q66" s="367"/>
      <c r="R66" s="312"/>
    </row>
    <row r="67" spans="1:18" ht="5.25" customHeight="1">
      <c r="A67" s="59"/>
      <c r="B67" s="339"/>
      <c r="C67" s="337"/>
      <c r="D67" s="422"/>
      <c r="E67" s="422"/>
      <c r="F67" s="422"/>
      <c r="G67" s="422"/>
      <c r="H67" s="371"/>
      <c r="I67" s="376"/>
      <c r="J67" s="377"/>
      <c r="K67" s="377"/>
      <c r="L67" s="377"/>
      <c r="M67" s="377"/>
      <c r="N67" s="377"/>
      <c r="O67" s="377"/>
      <c r="P67" s="377"/>
      <c r="Q67" s="367"/>
      <c r="R67" s="312"/>
    </row>
    <row r="68" spans="1:18" ht="12.75">
      <c r="A68" s="498" t="s">
        <v>556</v>
      </c>
      <c r="B68" s="361" t="s">
        <v>584</v>
      </c>
      <c r="C68" s="362"/>
      <c r="D68" s="421"/>
      <c r="E68" s="421"/>
      <c r="F68" s="421"/>
      <c r="G68" s="421"/>
      <c r="H68" s="371"/>
      <c r="I68" s="365"/>
      <c r="J68" s="428"/>
      <c r="K68" s="366"/>
      <c r="L68" s="366"/>
      <c r="M68" s="366"/>
      <c r="N68" s="366"/>
      <c r="O68" s="366"/>
      <c r="P68" s="366"/>
      <c r="Q68" s="385"/>
      <c r="R68" s="312"/>
    </row>
    <row r="69" spans="1:18" ht="27.75" customHeight="1">
      <c r="A69" s="499"/>
      <c r="B69" s="368" t="s">
        <v>118</v>
      </c>
      <c r="C69" s="362"/>
      <c r="D69" s="421"/>
      <c r="E69" s="421"/>
      <c r="F69" s="421"/>
      <c r="G69" s="421"/>
      <c r="H69" s="371"/>
      <c r="I69" s="397"/>
      <c r="J69" s="442"/>
      <c r="K69" s="366"/>
      <c r="L69" s="366"/>
      <c r="M69" s="366"/>
      <c r="N69" s="366"/>
      <c r="O69" s="366"/>
      <c r="P69" s="366"/>
      <c r="Q69" s="367"/>
      <c r="R69" s="312"/>
    </row>
    <row r="70" spans="1:18" ht="12.75" outlineLevel="1">
      <c r="A70" s="58"/>
      <c r="B70" s="339" t="s">
        <v>376</v>
      </c>
      <c r="C70" s="369"/>
      <c r="D70" s="352"/>
      <c r="E70" s="352"/>
      <c r="F70" s="352"/>
      <c r="G70" s="352"/>
      <c r="H70" s="371">
        <f aca="true" ca="1" t="shared" si="1" ref="H70:H93">IF(E70&lt;&gt;"",IF(TODAY()&lt;G70,IF(TODAY()&lt;F70,IF(TODAY()&lt;E70,IF(TODAY()&lt;D70,"Dev/Beta",D$8),E$8),F$8),G$8),IF(D70&lt;&gt;"",IF(TODAY()&gt;D70,D$8,""),""))</f>
      </c>
      <c r="I70" s="372" t="s">
        <v>26</v>
      </c>
      <c r="J70" s="432" t="s">
        <v>26</v>
      </c>
      <c r="K70" s="373" t="s">
        <v>26</v>
      </c>
      <c r="L70" s="373" t="s">
        <v>26</v>
      </c>
      <c r="M70" s="373"/>
      <c r="N70" s="373"/>
      <c r="O70" s="373"/>
      <c r="P70" s="373"/>
      <c r="Q70" s="367"/>
      <c r="R70" s="312"/>
    </row>
    <row r="71" spans="1:18" ht="12.75" outlineLevel="1">
      <c r="A71" s="58"/>
      <c r="B71" s="339" t="s">
        <v>377</v>
      </c>
      <c r="C71" s="369"/>
      <c r="D71" s="352"/>
      <c r="E71" s="352"/>
      <c r="F71" s="352"/>
      <c r="G71" s="352"/>
      <c r="H71" s="371">
        <f ca="1" t="shared" si="1"/>
      </c>
      <c r="I71" s="372"/>
      <c r="J71" s="432"/>
      <c r="K71" s="373" t="s">
        <v>26</v>
      </c>
      <c r="L71" s="373" t="s">
        <v>26</v>
      </c>
      <c r="M71" s="373" t="s">
        <v>26</v>
      </c>
      <c r="N71" s="373" t="s">
        <v>26</v>
      </c>
      <c r="O71" s="373" t="s">
        <v>26</v>
      </c>
      <c r="P71" s="373"/>
      <c r="Q71" s="367"/>
      <c r="R71" s="312"/>
    </row>
    <row r="72" spans="1:18" ht="12.75" outlineLevel="1">
      <c r="A72" s="58"/>
      <c r="B72" s="339" t="s">
        <v>380</v>
      </c>
      <c r="C72" s="369"/>
      <c r="D72" s="352"/>
      <c r="E72" s="352"/>
      <c r="F72" s="352"/>
      <c r="G72" s="352"/>
      <c r="H72" s="371">
        <f ca="1" t="shared" si="1"/>
      </c>
      <c r="I72" s="372"/>
      <c r="J72" s="432"/>
      <c r="K72" s="373"/>
      <c r="L72" s="373"/>
      <c r="M72" s="373" t="s">
        <v>26</v>
      </c>
      <c r="N72" s="373" t="s">
        <v>26</v>
      </c>
      <c r="O72" s="373" t="s">
        <v>26</v>
      </c>
      <c r="P72" s="373"/>
      <c r="Q72" s="367"/>
      <c r="R72" s="312"/>
    </row>
    <row r="73" spans="1:18" ht="12.75" outlineLevel="1">
      <c r="A73" s="58"/>
      <c r="B73" s="339" t="s">
        <v>489</v>
      </c>
      <c r="C73" s="369"/>
      <c r="D73" s="352"/>
      <c r="E73" s="352"/>
      <c r="F73" s="352"/>
      <c r="G73" s="352"/>
      <c r="H73" s="371">
        <f ca="1" t="shared" si="1"/>
      </c>
      <c r="I73" s="372" t="s">
        <v>26</v>
      </c>
      <c r="J73" s="432"/>
      <c r="K73" s="373"/>
      <c r="L73" s="373"/>
      <c r="M73" s="373"/>
      <c r="N73" s="373"/>
      <c r="O73" s="373"/>
      <c r="P73" s="373"/>
      <c r="Q73" s="367"/>
      <c r="R73" s="312"/>
    </row>
    <row r="74" spans="1:18" ht="12.75" outlineLevel="1">
      <c r="A74" s="58"/>
      <c r="B74" s="339" t="s">
        <v>490</v>
      </c>
      <c r="C74" s="369"/>
      <c r="D74" s="352"/>
      <c r="E74" s="352"/>
      <c r="F74" s="352"/>
      <c r="G74" s="352"/>
      <c r="H74" s="371">
        <f ca="1" t="shared" si="1"/>
      </c>
      <c r="I74" s="372" t="s">
        <v>26</v>
      </c>
      <c r="J74" s="432"/>
      <c r="K74" s="373"/>
      <c r="L74" s="373"/>
      <c r="M74" s="373"/>
      <c r="N74" s="373"/>
      <c r="O74" s="373"/>
      <c r="P74" s="373"/>
      <c r="Q74" s="367"/>
      <c r="R74" s="312"/>
    </row>
    <row r="75" spans="1:18" ht="12.75" outlineLevel="1">
      <c r="A75" s="58"/>
      <c r="B75" s="339" t="s">
        <v>491</v>
      </c>
      <c r="C75" s="369"/>
      <c r="D75" s="352"/>
      <c r="E75" s="352"/>
      <c r="F75" s="352"/>
      <c r="G75" s="352"/>
      <c r="H75" s="371">
        <f ca="1" t="shared" si="1"/>
      </c>
      <c r="I75" s="372"/>
      <c r="J75" s="432" t="s">
        <v>26</v>
      </c>
      <c r="K75" s="373" t="s">
        <v>26</v>
      </c>
      <c r="L75" s="373" t="s">
        <v>26</v>
      </c>
      <c r="M75" s="373" t="s">
        <v>26</v>
      </c>
      <c r="N75" s="373" t="s">
        <v>26</v>
      </c>
      <c r="O75" s="373" t="s">
        <v>27</v>
      </c>
      <c r="P75" s="373"/>
      <c r="Q75" s="367"/>
      <c r="R75" s="312"/>
    </row>
    <row r="76" spans="1:18" ht="12.75" outlineLevel="1">
      <c r="A76" s="58"/>
      <c r="B76" s="339" t="s">
        <v>542</v>
      </c>
      <c r="C76" s="369"/>
      <c r="D76" s="352"/>
      <c r="E76" s="352"/>
      <c r="F76" s="352"/>
      <c r="G76" s="352"/>
      <c r="H76" s="371">
        <f ca="1" t="shared" si="1"/>
      </c>
      <c r="I76" s="372"/>
      <c r="J76" s="432"/>
      <c r="K76" s="373"/>
      <c r="L76" s="373"/>
      <c r="M76" s="373"/>
      <c r="N76" s="373" t="s">
        <v>26</v>
      </c>
      <c r="O76" s="373" t="s">
        <v>27</v>
      </c>
      <c r="P76" s="373"/>
      <c r="Q76" s="367"/>
      <c r="R76" s="312"/>
    </row>
    <row r="77" spans="1:18" ht="12.75" outlineLevel="1">
      <c r="A77" s="58"/>
      <c r="B77" s="339" t="s">
        <v>493</v>
      </c>
      <c r="C77" s="369"/>
      <c r="D77" s="352"/>
      <c r="E77" s="352"/>
      <c r="F77" s="352"/>
      <c r="G77" s="352"/>
      <c r="H77" s="371">
        <f ca="1" t="shared" si="1"/>
      </c>
      <c r="I77" s="372"/>
      <c r="J77" s="432"/>
      <c r="K77" s="373"/>
      <c r="L77" s="373"/>
      <c r="M77" s="373"/>
      <c r="N77" s="373" t="s">
        <v>26</v>
      </c>
      <c r="O77" s="373" t="s">
        <v>26</v>
      </c>
      <c r="P77" s="373"/>
      <c r="Q77" s="367"/>
      <c r="R77" s="312"/>
    </row>
    <row r="78" spans="1:18" ht="12.75" outlineLevel="1">
      <c r="A78" s="58"/>
      <c r="B78" s="339" t="s">
        <v>543</v>
      </c>
      <c r="C78" s="369"/>
      <c r="D78" s="352"/>
      <c r="E78" s="352"/>
      <c r="F78" s="352"/>
      <c r="G78" s="352"/>
      <c r="H78" s="371">
        <f ca="1" t="shared" si="1"/>
      </c>
      <c r="I78" s="372"/>
      <c r="J78" s="432"/>
      <c r="K78" s="373"/>
      <c r="L78" s="373"/>
      <c r="M78" s="373"/>
      <c r="N78" s="373" t="s">
        <v>27</v>
      </c>
      <c r="O78" s="373" t="s">
        <v>26</v>
      </c>
      <c r="P78" s="373"/>
      <c r="Q78" s="367"/>
      <c r="R78" s="312"/>
    </row>
    <row r="79" spans="1:18" ht="12.75" outlineLevel="1">
      <c r="A79" s="58"/>
      <c r="B79" s="339" t="s">
        <v>634</v>
      </c>
      <c r="C79" s="369"/>
      <c r="D79" s="352"/>
      <c r="E79" s="352"/>
      <c r="F79" s="352"/>
      <c r="G79" s="352"/>
      <c r="H79" s="371"/>
      <c r="I79" s="372"/>
      <c r="J79" s="432"/>
      <c r="K79" s="373"/>
      <c r="L79" s="373"/>
      <c r="M79" s="373"/>
      <c r="N79" s="373"/>
      <c r="O79" s="373" t="s">
        <v>27</v>
      </c>
      <c r="P79" s="373"/>
      <c r="Q79" s="367"/>
      <c r="R79" s="312"/>
    </row>
    <row r="80" spans="1:18" ht="12.75" outlineLevel="1">
      <c r="A80" s="58"/>
      <c r="B80" s="339" t="s">
        <v>635</v>
      </c>
      <c r="C80" s="369"/>
      <c r="D80" s="352"/>
      <c r="E80" s="352"/>
      <c r="F80" s="352"/>
      <c r="G80" s="352"/>
      <c r="H80" s="371"/>
      <c r="I80" s="372"/>
      <c r="J80" s="432"/>
      <c r="K80" s="373"/>
      <c r="L80" s="373"/>
      <c r="M80" s="373"/>
      <c r="N80" s="373"/>
      <c r="O80" s="373" t="s">
        <v>27</v>
      </c>
      <c r="P80" s="373"/>
      <c r="Q80" s="367"/>
      <c r="R80" s="312"/>
    </row>
    <row r="81" spans="1:18" ht="12.75" outlineLevel="1">
      <c r="A81" s="58"/>
      <c r="B81" s="339" t="s">
        <v>492</v>
      </c>
      <c r="C81" s="369"/>
      <c r="D81" s="352"/>
      <c r="E81" s="352"/>
      <c r="F81" s="352"/>
      <c r="G81" s="352"/>
      <c r="H81" s="371">
        <f ca="1" t="shared" si="1"/>
      </c>
      <c r="I81" s="372"/>
      <c r="J81" s="432"/>
      <c r="K81" s="373"/>
      <c r="L81" s="373"/>
      <c r="M81" s="373" t="s">
        <v>26</v>
      </c>
      <c r="N81" s="373" t="s">
        <v>26</v>
      </c>
      <c r="O81" s="373" t="s">
        <v>27</v>
      </c>
      <c r="P81" s="373"/>
      <c r="Q81" s="367"/>
      <c r="R81" s="312"/>
    </row>
    <row r="82" spans="1:18" ht="12.75" outlineLevel="1">
      <c r="A82" s="58"/>
      <c r="B82" s="339" t="s">
        <v>544</v>
      </c>
      <c r="C82" s="369"/>
      <c r="D82" s="352"/>
      <c r="E82" s="352"/>
      <c r="F82" s="352"/>
      <c r="G82" s="352"/>
      <c r="H82" s="371">
        <f ca="1" t="shared" si="1"/>
      </c>
      <c r="I82" s="372"/>
      <c r="J82" s="432"/>
      <c r="K82" s="373"/>
      <c r="L82" s="373"/>
      <c r="M82" s="373"/>
      <c r="N82" s="373" t="s">
        <v>26</v>
      </c>
      <c r="O82" s="373" t="s">
        <v>27</v>
      </c>
      <c r="P82" s="373"/>
      <c r="Q82" s="367"/>
      <c r="R82" s="312"/>
    </row>
    <row r="83" spans="1:18" ht="12.75" outlineLevel="1">
      <c r="A83" s="58"/>
      <c r="B83" s="339" t="s">
        <v>494</v>
      </c>
      <c r="C83" s="369"/>
      <c r="D83" s="352"/>
      <c r="E83" s="352"/>
      <c r="F83" s="352"/>
      <c r="G83" s="352"/>
      <c r="H83" s="371">
        <f ca="1" t="shared" si="1"/>
      </c>
      <c r="I83" s="372"/>
      <c r="J83" s="432"/>
      <c r="K83" s="373"/>
      <c r="L83" s="373"/>
      <c r="M83" s="373"/>
      <c r="N83" s="373" t="s">
        <v>26</v>
      </c>
      <c r="O83" s="373" t="s">
        <v>26</v>
      </c>
      <c r="P83" s="373"/>
      <c r="Q83" s="367"/>
      <c r="R83" s="312"/>
    </row>
    <row r="84" spans="1:18" ht="12.75" outlineLevel="1">
      <c r="A84" s="58"/>
      <c r="B84" s="339" t="s">
        <v>545</v>
      </c>
      <c r="C84" s="369"/>
      <c r="D84" s="352"/>
      <c r="E84" s="352"/>
      <c r="F84" s="352"/>
      <c r="G84" s="352"/>
      <c r="H84" s="371">
        <f ca="1" t="shared" si="1"/>
      </c>
      <c r="I84" s="372"/>
      <c r="J84" s="432"/>
      <c r="K84" s="373"/>
      <c r="L84" s="373"/>
      <c r="M84" s="373"/>
      <c r="N84" s="373" t="s">
        <v>27</v>
      </c>
      <c r="O84" s="373" t="s">
        <v>26</v>
      </c>
      <c r="P84" s="373"/>
      <c r="Q84" s="367"/>
      <c r="R84" s="312"/>
    </row>
    <row r="85" spans="1:18" ht="12.75" outlineLevel="1">
      <c r="A85" s="58"/>
      <c r="B85" s="339" t="s">
        <v>636</v>
      </c>
      <c r="C85" s="369"/>
      <c r="D85" s="352"/>
      <c r="E85" s="352"/>
      <c r="F85" s="352"/>
      <c r="G85" s="352"/>
      <c r="H85" s="371"/>
      <c r="I85" s="372"/>
      <c r="J85" s="432"/>
      <c r="K85" s="373"/>
      <c r="L85" s="373"/>
      <c r="M85" s="373"/>
      <c r="N85" s="373"/>
      <c r="O85" s="373" t="s">
        <v>27</v>
      </c>
      <c r="P85" s="373"/>
      <c r="Q85" s="367"/>
      <c r="R85" s="312"/>
    </row>
    <row r="86" spans="1:18" ht="12.75" outlineLevel="1">
      <c r="A86" s="58"/>
      <c r="B86" s="339" t="s">
        <v>637</v>
      </c>
      <c r="C86" s="369"/>
      <c r="D86" s="352"/>
      <c r="E86" s="352"/>
      <c r="F86" s="352"/>
      <c r="G86" s="352"/>
      <c r="H86" s="371"/>
      <c r="I86" s="372"/>
      <c r="J86" s="432"/>
      <c r="K86" s="373"/>
      <c r="L86" s="373"/>
      <c r="M86" s="373"/>
      <c r="N86" s="373"/>
      <c r="O86" s="373" t="s">
        <v>27</v>
      </c>
      <c r="P86" s="373"/>
      <c r="Q86" s="367"/>
      <c r="R86" s="312"/>
    </row>
    <row r="87" spans="1:18" ht="12.75" outlineLevel="1">
      <c r="A87" s="58"/>
      <c r="B87" s="339" t="s">
        <v>381</v>
      </c>
      <c r="C87" s="369"/>
      <c r="D87" s="352"/>
      <c r="E87" s="352"/>
      <c r="F87" s="352"/>
      <c r="G87" s="352"/>
      <c r="H87" s="371">
        <f ca="1" t="shared" si="1"/>
      </c>
      <c r="I87" s="372" t="s">
        <v>26</v>
      </c>
      <c r="J87" s="432"/>
      <c r="K87" s="373"/>
      <c r="L87" s="373"/>
      <c r="M87" s="373"/>
      <c r="N87" s="373"/>
      <c r="O87" s="373"/>
      <c r="P87" s="373"/>
      <c r="Q87" s="367"/>
      <c r="R87" s="312"/>
    </row>
    <row r="88" spans="1:18" ht="12.75" outlineLevel="1">
      <c r="A88" s="58"/>
      <c r="B88" s="339" t="s">
        <v>378</v>
      </c>
      <c r="C88" s="369"/>
      <c r="D88" s="352"/>
      <c r="E88" s="352"/>
      <c r="F88" s="352"/>
      <c r="G88" s="352"/>
      <c r="H88" s="371">
        <f ca="1" t="shared" si="1"/>
      </c>
      <c r="I88" s="372"/>
      <c r="J88" s="432" t="s">
        <v>26</v>
      </c>
      <c r="K88" s="373" t="s">
        <v>26</v>
      </c>
      <c r="L88" s="373" t="s">
        <v>26</v>
      </c>
      <c r="M88" s="373" t="s">
        <v>26</v>
      </c>
      <c r="N88" s="373"/>
      <c r="O88" s="373"/>
      <c r="P88" s="373"/>
      <c r="Q88" s="367"/>
      <c r="R88" s="312"/>
    </row>
    <row r="89" spans="1:18" ht="12.75" outlineLevel="1">
      <c r="A89" s="58"/>
      <c r="B89" s="339" t="s">
        <v>379</v>
      </c>
      <c r="C89" s="369"/>
      <c r="D89" s="352"/>
      <c r="E89" s="352"/>
      <c r="F89" s="352"/>
      <c r="G89" s="352"/>
      <c r="H89" s="371">
        <f ca="1" t="shared" si="1"/>
      </c>
      <c r="I89" s="372"/>
      <c r="J89" s="432"/>
      <c r="K89" s="373" t="s">
        <v>26</v>
      </c>
      <c r="L89" s="373" t="s">
        <v>26</v>
      </c>
      <c r="M89" s="373" t="s">
        <v>26</v>
      </c>
      <c r="N89" s="373" t="s">
        <v>26</v>
      </c>
      <c r="O89" s="373" t="s">
        <v>27</v>
      </c>
      <c r="P89" s="373"/>
      <c r="Q89" s="367"/>
      <c r="R89" s="312"/>
    </row>
    <row r="90" spans="1:18" ht="12.75" outlineLevel="1">
      <c r="A90" s="58"/>
      <c r="B90" s="339" t="s">
        <v>626</v>
      </c>
      <c r="C90" s="369"/>
      <c r="D90" s="352"/>
      <c r="E90" s="352"/>
      <c r="F90" s="352"/>
      <c r="G90" s="352"/>
      <c r="H90" s="371">
        <f ca="1" t="shared" si="1"/>
      </c>
      <c r="I90" s="372"/>
      <c r="J90" s="432"/>
      <c r="K90" s="373"/>
      <c r="L90" s="373"/>
      <c r="M90" s="373" t="s">
        <v>26</v>
      </c>
      <c r="N90" s="373" t="s">
        <v>26</v>
      </c>
      <c r="O90" s="373" t="s">
        <v>26</v>
      </c>
      <c r="P90" s="373"/>
      <c r="Q90" s="367"/>
      <c r="R90" s="312"/>
    </row>
    <row r="91" spans="1:18" ht="12.75" outlineLevel="1">
      <c r="A91" s="58"/>
      <c r="B91" s="339" t="s">
        <v>627</v>
      </c>
      <c r="C91" s="369"/>
      <c r="D91" s="352"/>
      <c r="E91" s="352"/>
      <c r="F91" s="352"/>
      <c r="G91" s="352"/>
      <c r="H91" s="371">
        <f ca="1" t="shared" si="1"/>
      </c>
      <c r="I91" s="372"/>
      <c r="J91" s="432"/>
      <c r="K91" s="373"/>
      <c r="L91" s="373"/>
      <c r="M91" s="373" t="s">
        <v>27</v>
      </c>
      <c r="N91" s="373" t="s">
        <v>26</v>
      </c>
      <c r="O91" s="373" t="s">
        <v>26</v>
      </c>
      <c r="P91" s="373"/>
      <c r="Q91" s="367"/>
      <c r="R91" s="312"/>
    </row>
    <row r="92" spans="1:18" ht="12.75" outlineLevel="1">
      <c r="A92" s="58"/>
      <c r="B92" s="339" t="s">
        <v>628</v>
      </c>
      <c r="C92" s="369"/>
      <c r="D92" s="352"/>
      <c r="E92" s="352"/>
      <c r="F92" s="352"/>
      <c r="G92" s="352"/>
      <c r="H92" s="371">
        <f ca="1" t="shared" si="1"/>
      </c>
      <c r="I92" s="372"/>
      <c r="J92" s="432"/>
      <c r="K92" s="373"/>
      <c r="L92" s="373"/>
      <c r="M92" s="373"/>
      <c r="N92" s="373"/>
      <c r="O92" s="373" t="s">
        <v>26</v>
      </c>
      <c r="P92" s="373"/>
      <c r="Q92" s="367"/>
      <c r="R92" s="312"/>
    </row>
    <row r="93" spans="1:18" ht="3.75" customHeight="1" outlineLevel="1">
      <c r="A93" s="58"/>
      <c r="B93" s="316"/>
      <c r="C93" s="369"/>
      <c r="D93" s="352"/>
      <c r="E93" s="352"/>
      <c r="F93" s="352"/>
      <c r="G93" s="352"/>
      <c r="H93" s="371">
        <f ca="1" t="shared" si="1"/>
      </c>
      <c r="I93" s="372"/>
      <c r="J93" s="432"/>
      <c r="K93" s="373"/>
      <c r="L93" s="373"/>
      <c r="M93" s="373"/>
      <c r="N93" s="373"/>
      <c r="O93" s="373"/>
      <c r="P93" s="373"/>
      <c r="Q93" s="367"/>
      <c r="R93" s="312"/>
    </row>
    <row r="94" spans="1:18" ht="5.25" customHeight="1">
      <c r="A94" s="59"/>
      <c r="B94" s="339"/>
      <c r="C94" s="337"/>
      <c r="D94" s="422"/>
      <c r="E94" s="422"/>
      <c r="F94" s="422"/>
      <c r="G94" s="422"/>
      <c r="H94" s="371"/>
      <c r="I94" s="376"/>
      <c r="J94" s="443"/>
      <c r="K94" s="377"/>
      <c r="L94" s="377"/>
      <c r="M94" s="377"/>
      <c r="N94" s="377"/>
      <c r="O94" s="377"/>
      <c r="P94" s="377"/>
      <c r="Q94" s="367"/>
      <c r="R94" s="312"/>
    </row>
    <row r="95" spans="1:18" ht="12.75">
      <c r="A95" s="490" t="s">
        <v>318</v>
      </c>
      <c r="B95" s="361" t="s">
        <v>584</v>
      </c>
      <c r="C95" s="362"/>
      <c r="D95" s="421"/>
      <c r="E95" s="421"/>
      <c r="F95" s="421"/>
      <c r="G95" s="421"/>
      <c r="H95" s="371"/>
      <c r="I95" s="365" t="s">
        <v>384</v>
      </c>
      <c r="J95" s="428" t="s">
        <v>353</v>
      </c>
      <c r="K95" s="428" t="s">
        <v>353</v>
      </c>
      <c r="L95" s="428" t="s">
        <v>353</v>
      </c>
      <c r="M95" s="428" t="s">
        <v>353</v>
      </c>
      <c r="N95" s="428" t="s">
        <v>385</v>
      </c>
      <c r="O95" s="428" t="s">
        <v>385</v>
      </c>
      <c r="P95" s="366"/>
      <c r="Q95" s="385"/>
      <c r="R95" s="312"/>
    </row>
    <row r="96" spans="1:18" ht="12.75">
      <c r="A96" s="491"/>
      <c r="B96" s="368" t="s">
        <v>118</v>
      </c>
      <c r="C96" s="362"/>
      <c r="D96" s="421"/>
      <c r="E96" s="421"/>
      <c r="F96" s="421"/>
      <c r="G96" s="421"/>
      <c r="H96" s="371"/>
      <c r="I96" s="365" t="s">
        <v>384</v>
      </c>
      <c r="J96" s="428" t="s">
        <v>353</v>
      </c>
      <c r="K96" s="428" t="s">
        <v>353</v>
      </c>
      <c r="L96" s="428" t="s">
        <v>353</v>
      </c>
      <c r="M96" s="428" t="s">
        <v>353</v>
      </c>
      <c r="N96" s="428" t="s">
        <v>385</v>
      </c>
      <c r="O96" s="428" t="s">
        <v>385</v>
      </c>
      <c r="P96" s="366"/>
      <c r="Q96" s="367"/>
      <c r="R96" s="312"/>
    </row>
    <row r="97" spans="1:18" ht="12.75" outlineLevel="1">
      <c r="A97" s="58"/>
      <c r="B97" s="339" t="s">
        <v>384</v>
      </c>
      <c r="C97" s="369"/>
      <c r="D97" s="352"/>
      <c r="E97" s="352"/>
      <c r="F97" s="352"/>
      <c r="G97" s="352"/>
      <c r="H97" s="371">
        <f ca="1">IF(E97&lt;&gt;"",IF(TODAY()&lt;G97,IF(TODAY()&lt;F97,IF(TODAY()&lt;E97,IF(TODAY()&lt;D97,"Dev/Beta",D$8),E$8),F$8),G$8),IF(D97&lt;&gt;"",IF(TODAY()&gt;D97,D$8,""),""))</f>
      </c>
      <c r="I97" s="372" t="s">
        <v>26</v>
      </c>
      <c r="J97" s="432"/>
      <c r="K97" s="373"/>
      <c r="L97" s="373"/>
      <c r="M97" s="373"/>
      <c r="N97" s="373"/>
      <c r="O97" s="373"/>
      <c r="P97" s="373"/>
      <c r="Q97" s="367"/>
      <c r="R97" s="312"/>
    </row>
    <row r="98" spans="1:18" ht="12.75" outlineLevel="1">
      <c r="A98" s="58"/>
      <c r="B98" s="339" t="s">
        <v>353</v>
      </c>
      <c r="C98" s="369"/>
      <c r="D98" s="352"/>
      <c r="E98" s="352"/>
      <c r="F98" s="352"/>
      <c r="G98" s="352"/>
      <c r="H98" s="371">
        <f ca="1">IF(E98&lt;&gt;"",IF(TODAY()&lt;G98,IF(TODAY()&lt;F98,IF(TODAY()&lt;E98,IF(TODAY()&lt;D98,"Dev/Beta",D$8),E$8),F$8),G$8),IF(D98&lt;&gt;"",IF(TODAY()&gt;D98,D$8,""),""))</f>
      </c>
      <c r="I98" s="372"/>
      <c r="J98" s="432" t="s">
        <v>26</v>
      </c>
      <c r="K98" s="373" t="s">
        <v>26</v>
      </c>
      <c r="L98" s="373" t="s">
        <v>26</v>
      </c>
      <c r="M98" s="373" t="s">
        <v>26</v>
      </c>
      <c r="N98" s="373" t="s">
        <v>26</v>
      </c>
      <c r="O98" s="373" t="s">
        <v>26</v>
      </c>
      <c r="P98" s="373"/>
      <c r="Q98" s="367"/>
      <c r="R98" s="312"/>
    </row>
    <row r="99" spans="1:18" ht="12.75" outlineLevel="1">
      <c r="A99" s="58"/>
      <c r="B99" s="339" t="s">
        <v>385</v>
      </c>
      <c r="C99" s="369"/>
      <c r="D99" s="352"/>
      <c r="E99" s="352"/>
      <c r="F99" s="352"/>
      <c r="G99" s="352"/>
      <c r="H99" s="371">
        <f ca="1">IF(E99&lt;&gt;"",IF(TODAY()&lt;G99,IF(TODAY()&lt;F99,IF(TODAY()&lt;E99,IF(TODAY()&lt;D99,"Dev/Beta",D$8),E$8),F$8),G$8),IF(D99&lt;&gt;"",IF(TODAY()&gt;D99,D$8,""),""))</f>
      </c>
      <c r="I99" s="372"/>
      <c r="J99" s="432"/>
      <c r="K99" s="373"/>
      <c r="L99" s="373"/>
      <c r="M99" s="373"/>
      <c r="N99" s="373" t="s">
        <v>26</v>
      </c>
      <c r="O99" s="373" t="s">
        <v>26</v>
      </c>
      <c r="P99" s="373"/>
      <c r="Q99" s="367"/>
      <c r="R99" s="312"/>
    </row>
    <row r="100" spans="1:18" ht="3.75" customHeight="1" outlineLevel="1">
      <c r="A100" s="58"/>
      <c r="B100" s="316"/>
      <c r="C100" s="369"/>
      <c r="D100" s="352"/>
      <c r="E100" s="352"/>
      <c r="F100" s="352"/>
      <c r="G100" s="352"/>
      <c r="H100" s="371">
        <f ca="1">IF(E100&lt;&gt;"",IF(TODAY()&lt;G100,IF(TODAY()&lt;F100,IF(TODAY()&lt;E100,IF(TODAY()&lt;D100,"Dev/Beta",D$8),E$8),F$8),G$8),IF(D100&lt;&gt;"",IF(TODAY()&gt;D100,D$8,""),""))</f>
      </c>
      <c r="I100" s="372"/>
      <c r="J100" s="432"/>
      <c r="K100" s="373"/>
      <c r="L100" s="373"/>
      <c r="M100" s="373"/>
      <c r="N100" s="373"/>
      <c r="O100" s="373"/>
      <c r="P100" s="373"/>
      <c r="Q100" s="367"/>
      <c r="R100" s="312"/>
    </row>
    <row r="101" spans="1:18" ht="5.25" customHeight="1">
      <c r="A101" s="59"/>
      <c r="B101" s="339"/>
      <c r="C101" s="337"/>
      <c r="D101" s="422"/>
      <c r="E101" s="422"/>
      <c r="F101" s="422"/>
      <c r="G101" s="422"/>
      <c r="H101" s="371"/>
      <c r="I101" s="376"/>
      <c r="J101" s="443"/>
      <c r="K101" s="377"/>
      <c r="L101" s="377"/>
      <c r="M101" s="377"/>
      <c r="N101" s="377"/>
      <c r="O101" s="377"/>
      <c r="P101" s="377"/>
      <c r="Q101" s="367"/>
      <c r="R101" s="312"/>
    </row>
    <row r="102" spans="1:18" ht="12.75">
      <c r="A102" s="490" t="s">
        <v>319</v>
      </c>
      <c r="B102" s="361" t="s">
        <v>585</v>
      </c>
      <c r="C102" s="362"/>
      <c r="D102" s="421"/>
      <c r="E102" s="421"/>
      <c r="F102" s="421"/>
      <c r="G102" s="421"/>
      <c r="H102" s="371"/>
      <c r="I102" s="365" t="s">
        <v>502</v>
      </c>
      <c r="J102" s="428" t="s">
        <v>503</v>
      </c>
      <c r="K102" s="428" t="s">
        <v>503</v>
      </c>
      <c r="L102" s="428" t="s">
        <v>503</v>
      </c>
      <c r="M102" s="366" t="s">
        <v>504</v>
      </c>
      <c r="N102" s="366" t="s">
        <v>504</v>
      </c>
      <c r="O102" s="366" t="s">
        <v>504</v>
      </c>
      <c r="P102" s="366"/>
      <c r="Q102" s="385"/>
      <c r="R102" s="312"/>
    </row>
    <row r="103" spans="1:18" ht="12.75">
      <c r="A103" s="491"/>
      <c r="B103" s="368" t="s">
        <v>118</v>
      </c>
      <c r="C103" s="362"/>
      <c r="D103" s="421"/>
      <c r="E103" s="421"/>
      <c r="F103" s="421"/>
      <c r="G103" s="421"/>
      <c r="H103" s="371"/>
      <c r="I103" s="365" t="s">
        <v>502</v>
      </c>
      <c r="J103" s="428" t="s">
        <v>503</v>
      </c>
      <c r="K103" s="428" t="s">
        <v>503</v>
      </c>
      <c r="L103" s="428" t="s">
        <v>503</v>
      </c>
      <c r="M103" s="366" t="s">
        <v>504</v>
      </c>
      <c r="N103" s="366" t="s">
        <v>504</v>
      </c>
      <c r="O103" s="366" t="s">
        <v>504</v>
      </c>
      <c r="P103" s="366"/>
      <c r="Q103" s="367"/>
      <c r="R103" s="312"/>
    </row>
    <row r="104" spans="1:18" ht="12.75" outlineLevel="1">
      <c r="A104" s="58"/>
      <c r="B104" s="339" t="s">
        <v>386</v>
      </c>
      <c r="C104" s="369"/>
      <c r="D104" s="352"/>
      <c r="E104" s="352"/>
      <c r="F104" s="352"/>
      <c r="G104" s="352"/>
      <c r="H104" s="371">
        <f ca="1">IF(E104&lt;&gt;"",IF(TODAY()&lt;G104,IF(TODAY()&lt;F104,IF(TODAY()&lt;E104,IF(TODAY()&lt;D104,"Dev/Beta",D$8),E$8),F$8),G$8),IF(D104&lt;&gt;"",IF(TODAY()&gt;D104,D$8,""),""))</f>
      </c>
      <c r="I104" s="372" t="s">
        <v>26</v>
      </c>
      <c r="J104" s="432"/>
      <c r="K104" s="373"/>
      <c r="L104" s="373"/>
      <c r="M104" s="373"/>
      <c r="N104" s="373"/>
      <c r="O104" s="373"/>
      <c r="P104" s="373"/>
      <c r="Q104" s="367"/>
      <c r="R104" s="312"/>
    </row>
    <row r="105" spans="1:18" ht="12.75" outlineLevel="1">
      <c r="A105" s="58"/>
      <c r="B105" s="339" t="s">
        <v>387</v>
      </c>
      <c r="C105" s="369"/>
      <c r="D105" s="352"/>
      <c r="E105" s="352"/>
      <c r="F105" s="352"/>
      <c r="G105" s="352"/>
      <c r="H105" s="371">
        <f ca="1">IF(E105&lt;&gt;"",IF(TODAY()&lt;G105,IF(TODAY()&lt;F105,IF(TODAY()&lt;E105,IF(TODAY()&lt;D105,"Dev/Beta",D$8),E$8),F$8),G$8),IF(D105&lt;&gt;"",IF(TODAY()&gt;D105,D$8,""),""))</f>
      </c>
      <c r="I105" s="372"/>
      <c r="J105" s="432" t="s">
        <v>26</v>
      </c>
      <c r="K105" s="373" t="s">
        <v>26</v>
      </c>
      <c r="L105" s="373" t="s">
        <v>26</v>
      </c>
      <c r="M105" s="373" t="s">
        <v>26</v>
      </c>
      <c r="N105" s="373" t="s">
        <v>26</v>
      </c>
      <c r="O105" s="373" t="s">
        <v>26</v>
      </c>
      <c r="P105" s="373"/>
      <c r="Q105" s="367"/>
      <c r="R105" s="312"/>
    </row>
    <row r="106" spans="1:18" ht="12.75" outlineLevel="1">
      <c r="A106" s="58"/>
      <c r="B106" s="339" t="s">
        <v>388</v>
      </c>
      <c r="C106" s="369"/>
      <c r="D106" s="352"/>
      <c r="E106" s="352"/>
      <c r="F106" s="352"/>
      <c r="G106" s="352"/>
      <c r="H106" s="371">
        <f ca="1">IF(E106&lt;&gt;"",IF(TODAY()&lt;G106,IF(TODAY()&lt;F106,IF(TODAY()&lt;E106,IF(TODAY()&lt;D106,"Dev/Beta",D$8),E$8),F$8),G$8),IF(D106&lt;&gt;"",IF(TODAY()&gt;D106,D$8,""),""))</f>
      </c>
      <c r="I106" s="372"/>
      <c r="J106" s="432"/>
      <c r="K106" s="373"/>
      <c r="L106" s="373"/>
      <c r="M106" s="373" t="s">
        <v>26</v>
      </c>
      <c r="N106" s="373" t="s">
        <v>26</v>
      </c>
      <c r="O106" s="373" t="s">
        <v>26</v>
      </c>
      <c r="P106" s="373"/>
      <c r="Q106" s="367"/>
      <c r="R106" s="312"/>
    </row>
    <row r="107" spans="1:18" ht="12.75" outlineLevel="1">
      <c r="A107" s="58"/>
      <c r="B107" s="339"/>
      <c r="C107" s="369"/>
      <c r="D107" s="352"/>
      <c r="E107" s="352"/>
      <c r="F107" s="352"/>
      <c r="G107" s="352"/>
      <c r="H107" s="371">
        <f ca="1">IF(E107&lt;&gt;"",IF(TODAY()&lt;G107,IF(TODAY()&lt;F107,IF(TODAY()&lt;E107,IF(TODAY()&lt;D107,"Dev/Beta",D$8),E$8),F$8),G$8),IF(D107&lt;&gt;"",IF(TODAY()&gt;D107,D$8,""),""))</f>
      </c>
      <c r="I107" s="372"/>
      <c r="J107" s="432"/>
      <c r="K107" s="373"/>
      <c r="L107" s="373"/>
      <c r="M107" s="373"/>
      <c r="N107" s="373"/>
      <c r="O107" s="373"/>
      <c r="P107" s="373"/>
      <c r="Q107" s="367"/>
      <c r="R107" s="312"/>
    </row>
    <row r="108" spans="1:18" ht="3.75" customHeight="1" outlineLevel="1">
      <c r="A108" s="58"/>
      <c r="B108" s="316"/>
      <c r="C108" s="369"/>
      <c r="D108" s="352"/>
      <c r="E108" s="352"/>
      <c r="F108" s="352"/>
      <c r="G108" s="352"/>
      <c r="H108" s="371">
        <f ca="1">IF(E108&lt;&gt;"",IF(TODAY()&lt;G108,IF(TODAY()&lt;F108,IF(TODAY()&lt;E108,IF(TODAY()&lt;D108,"Dev/Beta",D$8),E$8),F$8),G$8),IF(D108&lt;&gt;"",IF(TODAY()&gt;D108,D$8,""),""))</f>
      </c>
      <c r="I108" s="372"/>
      <c r="J108" s="432"/>
      <c r="K108" s="373"/>
      <c r="L108" s="373"/>
      <c r="M108" s="373"/>
      <c r="N108" s="373"/>
      <c r="O108" s="373"/>
      <c r="P108" s="373"/>
      <c r="Q108" s="367"/>
      <c r="R108" s="312"/>
    </row>
    <row r="109" spans="1:18" ht="5.25" customHeight="1">
      <c r="A109" s="59"/>
      <c r="B109" s="339"/>
      <c r="C109" s="337"/>
      <c r="D109" s="422"/>
      <c r="E109" s="422"/>
      <c r="F109" s="422"/>
      <c r="G109" s="422"/>
      <c r="H109" s="371"/>
      <c r="I109" s="376"/>
      <c r="J109" s="443"/>
      <c r="K109" s="377"/>
      <c r="L109" s="377"/>
      <c r="M109" s="377"/>
      <c r="N109" s="377"/>
      <c r="O109" s="377"/>
      <c r="P109" s="377"/>
      <c r="Q109" s="367"/>
      <c r="R109" s="312"/>
    </row>
    <row r="110" spans="1:18" ht="12.75">
      <c r="A110" s="490" t="s">
        <v>495</v>
      </c>
      <c r="B110" s="361" t="s">
        <v>585</v>
      </c>
      <c r="C110" s="362"/>
      <c r="D110" s="421"/>
      <c r="E110" s="421"/>
      <c r="F110" s="421"/>
      <c r="G110" s="421"/>
      <c r="H110" s="371"/>
      <c r="I110" s="365" t="s">
        <v>500</v>
      </c>
      <c r="J110" s="366" t="s">
        <v>499</v>
      </c>
      <c r="K110" s="366" t="s">
        <v>499</v>
      </c>
      <c r="L110" s="366" t="s">
        <v>499</v>
      </c>
      <c r="M110" s="366" t="s">
        <v>497</v>
      </c>
      <c r="N110" s="366" t="s">
        <v>496</v>
      </c>
      <c r="O110" s="366" t="s">
        <v>578</v>
      </c>
      <c r="P110" s="366"/>
      <c r="Q110" s="385"/>
      <c r="R110" s="312"/>
    </row>
    <row r="111" spans="1:18" ht="12.75">
      <c r="A111" s="491"/>
      <c r="B111" s="368" t="s">
        <v>118</v>
      </c>
      <c r="C111" s="362"/>
      <c r="D111" s="421"/>
      <c r="E111" s="421"/>
      <c r="F111" s="421"/>
      <c r="G111" s="421"/>
      <c r="H111" s="371"/>
      <c r="I111" s="365" t="s">
        <v>500</v>
      </c>
      <c r="J111" s="366" t="s">
        <v>499</v>
      </c>
      <c r="K111" s="366" t="s">
        <v>499</v>
      </c>
      <c r="L111" s="366" t="s">
        <v>499</v>
      </c>
      <c r="M111" s="366" t="s">
        <v>497</v>
      </c>
      <c r="N111" s="366" t="s">
        <v>496</v>
      </c>
      <c r="O111" s="366" t="s">
        <v>578</v>
      </c>
      <c r="P111" s="366"/>
      <c r="Q111" s="367"/>
      <c r="R111" s="312"/>
    </row>
    <row r="112" spans="1:18" ht="12.75" outlineLevel="1">
      <c r="A112" s="58"/>
      <c r="B112" s="339" t="s">
        <v>500</v>
      </c>
      <c r="C112" s="369"/>
      <c r="D112" s="352"/>
      <c r="E112" s="352"/>
      <c r="F112" s="352"/>
      <c r="G112" s="352"/>
      <c r="H112" s="371">
        <f ca="1">IF(E112&lt;&gt;"",IF(TODAY()&lt;G112,IF(TODAY()&lt;F112,IF(TODAY()&lt;E112,IF(TODAY()&lt;D112,"Dev/Beta",D$8),E$8),F$8),G$8),IF(D112&lt;&gt;"",IF(TODAY()&gt;D112,D$8,""),""))</f>
      </c>
      <c r="I112" s="372" t="s">
        <v>26</v>
      </c>
      <c r="J112" s="432"/>
      <c r="K112" s="373"/>
      <c r="L112" s="373"/>
      <c r="M112" s="373"/>
      <c r="N112" s="373"/>
      <c r="O112" s="373"/>
      <c r="P112" s="373"/>
      <c r="Q112" s="367"/>
      <c r="R112" s="312"/>
    </row>
    <row r="113" spans="1:18" ht="12.75" outlineLevel="1">
      <c r="A113" s="58"/>
      <c r="B113" s="339" t="s">
        <v>499</v>
      </c>
      <c r="C113" s="369"/>
      <c r="D113" s="352"/>
      <c r="E113" s="352"/>
      <c r="F113" s="352"/>
      <c r="G113" s="352"/>
      <c r="H113" s="371">
        <f aca="true" ca="1" t="shared" si="2" ref="H113:H118">IF(E113&lt;&gt;"",IF(TODAY()&lt;G113,IF(TODAY()&lt;F113,IF(TODAY()&lt;E113,IF(TODAY()&lt;D113,"Dev/Beta",D$8),E$8),F$8),G$8),IF(D113&lt;&gt;"",IF(TODAY()&gt;D113,D$8,""),""))</f>
      </c>
      <c r="I113" s="372"/>
      <c r="J113" s="432" t="s">
        <v>26</v>
      </c>
      <c r="K113" s="373" t="s">
        <v>26</v>
      </c>
      <c r="L113" s="373" t="s">
        <v>26</v>
      </c>
      <c r="M113" s="373"/>
      <c r="N113" s="373"/>
      <c r="O113" s="373"/>
      <c r="P113" s="373"/>
      <c r="Q113" s="367"/>
      <c r="R113" s="312"/>
    </row>
    <row r="114" spans="1:18" ht="12.75" outlineLevel="1">
      <c r="A114" s="58"/>
      <c r="B114" s="339" t="s">
        <v>498</v>
      </c>
      <c r="C114" s="369"/>
      <c r="D114" s="352"/>
      <c r="E114" s="352"/>
      <c r="F114" s="352"/>
      <c r="G114" s="352"/>
      <c r="H114" s="371">
        <f ca="1" t="shared" si="2"/>
      </c>
      <c r="I114" s="372"/>
      <c r="J114" s="432"/>
      <c r="K114" s="373"/>
      <c r="L114" s="373" t="s">
        <v>26</v>
      </c>
      <c r="M114" s="373" t="s">
        <v>26</v>
      </c>
      <c r="N114" s="373"/>
      <c r="O114" s="373"/>
      <c r="P114" s="373"/>
      <c r="Q114" s="367"/>
      <c r="R114" s="312"/>
    </row>
    <row r="115" spans="1:18" ht="12.75" outlineLevel="1">
      <c r="A115" s="58"/>
      <c r="B115" s="339" t="s">
        <v>497</v>
      </c>
      <c r="C115" s="369"/>
      <c r="D115" s="352"/>
      <c r="E115" s="352"/>
      <c r="F115" s="352"/>
      <c r="G115" s="352"/>
      <c r="H115" s="371">
        <f ca="1" t="shared" si="2"/>
      </c>
      <c r="I115" s="372"/>
      <c r="J115" s="432"/>
      <c r="K115" s="373"/>
      <c r="L115" s="373"/>
      <c r="M115" s="373" t="s">
        <v>26</v>
      </c>
      <c r="N115" s="373" t="s">
        <v>26</v>
      </c>
      <c r="O115" s="373"/>
      <c r="P115" s="373"/>
      <c r="Q115" s="367"/>
      <c r="R115" s="312"/>
    </row>
    <row r="116" spans="1:18" ht="12.75" outlineLevel="1">
      <c r="A116" s="58"/>
      <c r="B116" s="339" t="s">
        <v>496</v>
      </c>
      <c r="C116" s="369"/>
      <c r="D116" s="352"/>
      <c r="E116" s="352"/>
      <c r="F116" s="352"/>
      <c r="G116" s="352"/>
      <c r="H116" s="371">
        <f ca="1" t="shared" si="2"/>
      </c>
      <c r="I116" s="372"/>
      <c r="J116" s="432"/>
      <c r="K116" s="373"/>
      <c r="L116" s="373"/>
      <c r="M116" s="373"/>
      <c r="N116" s="373" t="s">
        <v>26</v>
      </c>
      <c r="O116" s="373" t="s">
        <v>26</v>
      </c>
      <c r="P116" s="373"/>
      <c r="Q116" s="367"/>
      <c r="R116" s="312"/>
    </row>
    <row r="117" spans="1:18" ht="12.75" outlineLevel="1">
      <c r="A117" s="58"/>
      <c r="B117" s="339" t="s">
        <v>577</v>
      </c>
      <c r="C117" s="369"/>
      <c r="D117" s="352"/>
      <c r="E117" s="352"/>
      <c r="F117" s="352"/>
      <c r="G117" s="352"/>
      <c r="H117" s="371">
        <f ca="1" t="shared" si="2"/>
      </c>
      <c r="I117" s="372"/>
      <c r="J117" s="432"/>
      <c r="K117" s="373"/>
      <c r="L117" s="373"/>
      <c r="M117" s="373"/>
      <c r="N117" s="373"/>
      <c r="O117" s="373" t="s">
        <v>26</v>
      </c>
      <c r="P117" s="373"/>
      <c r="Q117" s="367"/>
      <c r="R117" s="312"/>
    </row>
    <row r="118" spans="1:18" ht="3.75" customHeight="1" outlineLevel="1">
      <c r="A118" s="58"/>
      <c r="B118" s="316"/>
      <c r="C118" s="369"/>
      <c r="D118" s="352"/>
      <c r="E118" s="352"/>
      <c r="F118" s="352"/>
      <c r="G118" s="352"/>
      <c r="H118" s="371">
        <f ca="1" t="shared" si="2"/>
      </c>
      <c r="I118" s="372"/>
      <c r="J118" s="432"/>
      <c r="K118" s="373"/>
      <c r="L118" s="373"/>
      <c r="M118" s="373"/>
      <c r="N118" s="373"/>
      <c r="O118" s="373"/>
      <c r="P118" s="373"/>
      <c r="Q118" s="367"/>
      <c r="R118" s="312"/>
    </row>
    <row r="119" spans="1:18" ht="5.25" customHeight="1">
      <c r="A119" s="59"/>
      <c r="B119" s="339"/>
      <c r="C119" s="337"/>
      <c r="D119" s="422"/>
      <c r="E119" s="422"/>
      <c r="F119" s="422"/>
      <c r="G119" s="422"/>
      <c r="H119" s="371"/>
      <c r="I119" s="376"/>
      <c r="J119" s="443"/>
      <c r="K119" s="377"/>
      <c r="L119" s="377"/>
      <c r="M119" s="377"/>
      <c r="N119" s="377"/>
      <c r="O119" s="377"/>
      <c r="P119" s="377"/>
      <c r="Q119" s="367"/>
      <c r="R119" s="312"/>
    </row>
    <row r="120" spans="1:18" ht="12.75">
      <c r="A120" s="498" t="s">
        <v>389</v>
      </c>
      <c r="B120" s="361"/>
      <c r="C120" s="362"/>
      <c r="D120" s="421"/>
      <c r="E120" s="421"/>
      <c r="F120" s="421"/>
      <c r="G120" s="421"/>
      <c r="H120" s="371"/>
      <c r="I120" s="365"/>
      <c r="J120" s="428"/>
      <c r="K120" s="366"/>
      <c r="L120" s="366"/>
      <c r="M120" s="366"/>
      <c r="N120" s="366"/>
      <c r="O120" s="366"/>
      <c r="P120" s="366"/>
      <c r="Q120" s="385"/>
      <c r="R120" s="312"/>
    </row>
    <row r="121" spans="1:18" ht="12.75">
      <c r="A121" s="499"/>
      <c r="B121" s="368" t="s">
        <v>118</v>
      </c>
      <c r="C121" s="362"/>
      <c r="D121" s="421"/>
      <c r="E121" s="421"/>
      <c r="F121" s="421"/>
      <c r="G121" s="421"/>
      <c r="H121" s="371"/>
      <c r="I121" s="397"/>
      <c r="J121" s="442"/>
      <c r="K121" s="366"/>
      <c r="L121" s="366"/>
      <c r="M121" s="366"/>
      <c r="N121" s="366"/>
      <c r="O121" s="366"/>
      <c r="P121" s="366"/>
      <c r="Q121" s="367"/>
      <c r="R121" s="312"/>
    </row>
    <row r="122" spans="1:18" ht="12.75" outlineLevel="1">
      <c r="A122" s="58"/>
      <c r="B122" s="339" t="s">
        <v>324</v>
      </c>
      <c r="C122" s="369"/>
      <c r="D122" s="352"/>
      <c r="E122" s="352"/>
      <c r="F122" s="352"/>
      <c r="G122" s="352"/>
      <c r="H122" s="371">
        <f ca="1">IF(E122&lt;&gt;"",IF(TODAY()&lt;G122,IF(TODAY()&lt;F122,IF(TODAY()&lt;E122,IF(TODAY()&lt;D122,"Dev/Beta",D$8),E$8),F$8),G$8),IF(D122&lt;&gt;"",IF(TODAY()&gt;D122,D$8,""),""))</f>
      </c>
      <c r="I122" s="372" t="s">
        <v>26</v>
      </c>
      <c r="J122" s="432"/>
      <c r="K122" s="373"/>
      <c r="L122" s="373"/>
      <c r="M122" s="373"/>
      <c r="N122" s="373"/>
      <c r="O122" s="373"/>
      <c r="P122" s="373"/>
      <c r="Q122" s="367"/>
      <c r="R122" s="312"/>
    </row>
    <row r="123" spans="1:18" ht="12.75" outlineLevel="1">
      <c r="A123" s="58"/>
      <c r="B123" s="339" t="s">
        <v>408</v>
      </c>
      <c r="C123" s="369"/>
      <c r="D123" s="352"/>
      <c r="E123" s="352"/>
      <c r="F123" s="352"/>
      <c r="G123" s="352"/>
      <c r="H123" s="371">
        <f ca="1">IF(E123&lt;&gt;"",IF(TODAY()&lt;G123,IF(TODAY()&lt;F123,IF(TODAY()&lt;E123,IF(TODAY()&lt;D123,"Dev/Beta",D$8),E$8),F$8),G$8),IF(D123&lt;&gt;"",IF(TODAY()&gt;D123,D$8,""),""))</f>
      </c>
      <c r="I123" s="372" t="s">
        <v>26</v>
      </c>
      <c r="J123" s="432" t="s">
        <v>26</v>
      </c>
      <c r="K123" s="373" t="s">
        <v>26</v>
      </c>
      <c r="L123" s="373" t="s">
        <v>26</v>
      </c>
      <c r="M123" s="373" t="s">
        <v>26</v>
      </c>
      <c r="N123" s="373" t="s">
        <v>26</v>
      </c>
      <c r="O123" s="373" t="s">
        <v>26</v>
      </c>
      <c r="P123" s="373"/>
      <c r="Q123" s="367"/>
      <c r="R123" s="312"/>
    </row>
    <row r="124" spans="1:18" ht="12.75" outlineLevel="1">
      <c r="A124" s="58"/>
      <c r="B124" s="339" t="s">
        <v>409</v>
      </c>
      <c r="C124" s="369"/>
      <c r="D124" s="352"/>
      <c r="E124" s="352"/>
      <c r="F124" s="352"/>
      <c r="G124" s="352"/>
      <c r="H124" s="371">
        <f ca="1">IF(E124&lt;&gt;"",IF(TODAY()&lt;G124,IF(TODAY()&lt;F124,IF(TODAY()&lt;E124,IF(TODAY()&lt;D124,"Dev/Beta",D$8),E$8),F$8),G$8),IF(D124&lt;&gt;"",IF(TODAY()&gt;D124,D$8,""),""))</f>
      </c>
      <c r="I124" s="372"/>
      <c r="J124" s="432"/>
      <c r="K124" s="373"/>
      <c r="L124" s="373" t="s">
        <v>26</v>
      </c>
      <c r="M124" s="373" t="s">
        <v>26</v>
      </c>
      <c r="N124" s="373" t="s">
        <v>26</v>
      </c>
      <c r="O124" s="373" t="s">
        <v>26</v>
      </c>
      <c r="P124" s="373"/>
      <c r="Q124" s="367"/>
      <c r="R124" s="312"/>
    </row>
    <row r="125" spans="1:18" ht="12.75" outlineLevel="1">
      <c r="A125" s="58"/>
      <c r="B125" s="339" t="s">
        <v>650</v>
      </c>
      <c r="C125" s="369"/>
      <c r="D125" s="352"/>
      <c r="E125" s="352"/>
      <c r="F125" s="352"/>
      <c r="G125" s="352"/>
      <c r="H125" s="371">
        <f ca="1">IF(E125&lt;&gt;"",IF(TODAY()&lt;G125,IF(TODAY()&lt;F125,IF(TODAY()&lt;E125,IF(TODAY()&lt;D125,"Dev/Beta",D$8),E$8),F$8),G$8),IF(D125&lt;&gt;"",IF(TODAY()&gt;D125,D$8,""),""))</f>
      </c>
      <c r="I125" s="372"/>
      <c r="J125" s="432"/>
      <c r="K125" s="373"/>
      <c r="L125" s="373"/>
      <c r="M125" s="373"/>
      <c r="N125" s="373" t="s">
        <v>26</v>
      </c>
      <c r="O125" s="373" t="s">
        <v>26</v>
      </c>
      <c r="P125" s="373"/>
      <c r="Q125" s="367"/>
      <c r="R125" s="312"/>
    </row>
    <row r="126" spans="1:18" ht="3.75" customHeight="1" outlineLevel="1">
      <c r="A126" s="58"/>
      <c r="B126" s="316"/>
      <c r="C126" s="369"/>
      <c r="D126" s="352"/>
      <c r="E126" s="352"/>
      <c r="F126" s="352"/>
      <c r="G126" s="352"/>
      <c r="H126" s="371">
        <f ca="1">IF(E126&lt;&gt;"",IF(TODAY()&lt;G126,IF(TODAY()&lt;F126,IF(TODAY()&lt;E126,IF(TODAY()&lt;D126,"Dev/Beta",D$8),E$8),F$8),G$8),IF(D126&lt;&gt;"",IF(TODAY()&gt;D126,D$8,""),""))</f>
      </c>
      <c r="I126" s="372"/>
      <c r="J126" s="432"/>
      <c r="K126" s="373"/>
      <c r="L126" s="373"/>
      <c r="M126" s="373"/>
      <c r="N126" s="373"/>
      <c r="O126" s="373"/>
      <c r="P126" s="373"/>
      <c r="Q126" s="367"/>
      <c r="R126" s="312"/>
    </row>
    <row r="127" spans="1:18" ht="5.25" customHeight="1">
      <c r="A127" s="59"/>
      <c r="B127" s="339"/>
      <c r="C127" s="337"/>
      <c r="D127" s="422"/>
      <c r="E127" s="422"/>
      <c r="F127" s="422"/>
      <c r="G127" s="422"/>
      <c r="H127" s="371"/>
      <c r="I127" s="376"/>
      <c r="J127" s="443"/>
      <c r="K127" s="377"/>
      <c r="L127" s="377"/>
      <c r="M127" s="377"/>
      <c r="N127" s="377"/>
      <c r="O127" s="377"/>
      <c r="P127" s="377"/>
      <c r="Q127" s="367"/>
      <c r="R127" s="312"/>
    </row>
    <row r="128" spans="1:18" ht="12.75">
      <c r="A128" s="490" t="s">
        <v>323</v>
      </c>
      <c r="B128" s="361"/>
      <c r="C128" s="362"/>
      <c r="D128" s="421"/>
      <c r="E128" s="421"/>
      <c r="F128" s="421"/>
      <c r="G128" s="421"/>
      <c r="H128" s="371"/>
      <c r="I128" s="365"/>
      <c r="J128" s="428"/>
      <c r="K128" s="366"/>
      <c r="L128" s="366"/>
      <c r="M128" s="366"/>
      <c r="N128" s="366"/>
      <c r="O128" s="366"/>
      <c r="P128" s="366"/>
      <c r="Q128" s="385"/>
      <c r="R128" s="312"/>
    </row>
    <row r="129" spans="1:18" ht="12.75">
      <c r="A129" s="491"/>
      <c r="B129" s="368" t="s">
        <v>118</v>
      </c>
      <c r="C129" s="362"/>
      <c r="D129" s="421"/>
      <c r="E129" s="421"/>
      <c r="F129" s="421"/>
      <c r="G129" s="421"/>
      <c r="H129" s="371"/>
      <c r="I129" s="397"/>
      <c r="J129" s="442"/>
      <c r="K129" s="366"/>
      <c r="L129" s="366"/>
      <c r="M129" s="366"/>
      <c r="N129" s="366"/>
      <c r="O129" s="366"/>
      <c r="P129" s="366"/>
      <c r="Q129" s="367"/>
      <c r="R129" s="312"/>
    </row>
    <row r="130" spans="1:18" ht="12.75" outlineLevel="1">
      <c r="A130" s="58"/>
      <c r="B130" s="339" t="s">
        <v>512</v>
      </c>
      <c r="C130" s="369"/>
      <c r="D130" s="352"/>
      <c r="E130" s="352"/>
      <c r="F130" s="352"/>
      <c r="G130" s="352"/>
      <c r="H130" s="371">
        <f aca="true" ca="1" t="shared" si="3" ref="H130:H139">IF(E130&lt;&gt;"",IF(TODAY()&lt;G130,IF(TODAY()&lt;F130,IF(TODAY()&lt;E130,IF(TODAY()&lt;D130,"Dev/Beta",D$8),E$8),F$8),G$8),IF(D130&lt;&gt;"",IF(TODAY()&gt;D130,D$8,""),""))</f>
      </c>
      <c r="I130" s="372" t="s">
        <v>26</v>
      </c>
      <c r="J130" s="432" t="s">
        <v>26</v>
      </c>
      <c r="K130" s="373" t="s">
        <v>26</v>
      </c>
      <c r="L130" s="373" t="s">
        <v>26</v>
      </c>
      <c r="M130" s="373" t="s">
        <v>26</v>
      </c>
      <c r="N130" s="373" t="s">
        <v>26</v>
      </c>
      <c r="O130" s="373" t="s">
        <v>26</v>
      </c>
      <c r="P130" s="373"/>
      <c r="Q130" s="367"/>
      <c r="R130" s="312"/>
    </row>
    <row r="131" spans="1:18" ht="12.75" outlineLevel="1">
      <c r="A131" s="58"/>
      <c r="B131" s="339" t="s">
        <v>435</v>
      </c>
      <c r="C131" s="369"/>
      <c r="D131" s="352"/>
      <c r="E131" s="352"/>
      <c r="F131" s="352"/>
      <c r="G131" s="352"/>
      <c r="H131" s="371">
        <f ca="1" t="shared" si="3"/>
      </c>
      <c r="I131" s="372"/>
      <c r="J131" s="432"/>
      <c r="K131" s="373"/>
      <c r="L131" s="373"/>
      <c r="M131" s="373"/>
      <c r="N131" s="373" t="s">
        <v>26</v>
      </c>
      <c r="O131" s="373" t="s">
        <v>26</v>
      </c>
      <c r="P131" s="373"/>
      <c r="Q131" s="367"/>
      <c r="R131" s="312"/>
    </row>
    <row r="132" spans="1:18" ht="12.75" outlineLevel="1">
      <c r="A132" s="58"/>
      <c r="B132" s="339" t="s">
        <v>396</v>
      </c>
      <c r="C132" s="369"/>
      <c r="D132" s="352"/>
      <c r="E132" s="352"/>
      <c r="F132" s="352"/>
      <c r="G132" s="352"/>
      <c r="H132" s="371">
        <f ca="1">IF(E132&lt;&gt;"",IF(TODAY()&lt;G132,IF(TODAY()&lt;F132,IF(TODAY()&lt;E132,IF(TODAY()&lt;D132,"Dev/Beta",D$8),E$8),F$8),G$8),IF(D132&lt;&gt;"",IF(TODAY()&gt;D132,D$8,""),""))</f>
      </c>
      <c r="I132" s="372" t="s">
        <v>26</v>
      </c>
      <c r="J132" s="432"/>
      <c r="K132" s="373"/>
      <c r="L132" s="373"/>
      <c r="M132" s="373"/>
      <c r="N132" s="373"/>
      <c r="O132" s="373"/>
      <c r="P132" s="373"/>
      <c r="Q132" s="367"/>
      <c r="R132" s="312"/>
    </row>
    <row r="133" spans="1:18" ht="12.75" outlineLevel="1">
      <c r="A133" s="58"/>
      <c r="B133" s="339" t="s">
        <v>390</v>
      </c>
      <c r="C133" s="369"/>
      <c r="D133" s="352"/>
      <c r="E133" s="352"/>
      <c r="F133" s="352"/>
      <c r="G133" s="352"/>
      <c r="H133" s="371">
        <f ca="1" t="shared" si="3"/>
      </c>
      <c r="I133" s="372"/>
      <c r="J133" s="432" t="s">
        <v>26</v>
      </c>
      <c r="K133" s="373" t="s">
        <v>26</v>
      </c>
      <c r="L133" s="373" t="s">
        <v>26</v>
      </c>
      <c r="M133" s="373" t="s">
        <v>26</v>
      </c>
      <c r="N133" s="373" t="s">
        <v>26</v>
      </c>
      <c r="O133" s="373"/>
      <c r="P133" s="373"/>
      <c r="Q133" s="367"/>
      <c r="R133" s="312"/>
    </row>
    <row r="134" spans="1:18" ht="12.75" outlineLevel="1">
      <c r="A134" s="58"/>
      <c r="B134" s="339" t="s">
        <v>321</v>
      </c>
      <c r="C134" s="369"/>
      <c r="D134" s="352"/>
      <c r="E134" s="352"/>
      <c r="F134" s="352"/>
      <c r="G134" s="352"/>
      <c r="H134" s="371">
        <f ca="1" t="shared" si="3"/>
      </c>
      <c r="I134" s="372"/>
      <c r="J134" s="432"/>
      <c r="K134" s="373"/>
      <c r="L134" s="373"/>
      <c r="M134" s="373" t="s">
        <v>26</v>
      </c>
      <c r="N134" s="373" t="s">
        <v>26</v>
      </c>
      <c r="O134" s="373" t="s">
        <v>26</v>
      </c>
      <c r="P134" s="373"/>
      <c r="Q134" s="367"/>
      <c r="R134" s="312"/>
    </row>
    <row r="135" spans="1:18" ht="12.75" outlineLevel="1">
      <c r="A135" s="58"/>
      <c r="B135" s="339" t="s">
        <v>579</v>
      </c>
      <c r="C135" s="369"/>
      <c r="D135" s="352"/>
      <c r="E135" s="352"/>
      <c r="F135" s="352"/>
      <c r="G135" s="352"/>
      <c r="H135" s="371">
        <f ca="1">IF(E135&lt;&gt;"",IF(TODAY()&lt;G135,IF(TODAY()&lt;F135,IF(TODAY()&lt;E135,IF(TODAY()&lt;D135,"Dev/Beta",D$8),E$8),F$8),G$8),IF(D135&lt;&gt;"",IF(TODAY()&gt;D135,D$8,""),""))</f>
      </c>
      <c r="I135" s="372"/>
      <c r="J135" s="432"/>
      <c r="K135" s="373"/>
      <c r="L135" s="373"/>
      <c r="M135" s="373" t="s">
        <v>26</v>
      </c>
      <c r="N135" s="373" t="s">
        <v>26</v>
      </c>
      <c r="O135" s="373" t="s">
        <v>26</v>
      </c>
      <c r="P135" s="373"/>
      <c r="Q135" s="367"/>
      <c r="R135" s="312"/>
    </row>
    <row r="136" spans="1:18" ht="12.75" outlineLevel="1">
      <c r="A136" s="58"/>
      <c r="B136" s="339" t="s">
        <v>48</v>
      </c>
      <c r="C136" s="369"/>
      <c r="D136" s="352"/>
      <c r="E136" s="352"/>
      <c r="F136" s="352"/>
      <c r="G136" s="352"/>
      <c r="H136" s="371">
        <f ca="1" t="shared" si="3"/>
      </c>
      <c r="I136" s="372" t="s">
        <v>26</v>
      </c>
      <c r="J136" s="432"/>
      <c r="K136" s="373"/>
      <c r="L136" s="373"/>
      <c r="M136" s="373"/>
      <c r="N136" s="373"/>
      <c r="O136" s="373"/>
      <c r="P136" s="373"/>
      <c r="Q136" s="367"/>
      <c r="R136" s="312"/>
    </row>
    <row r="137" spans="1:18" ht="12.75" outlineLevel="1">
      <c r="A137" s="58"/>
      <c r="B137" s="339" t="s">
        <v>49</v>
      </c>
      <c r="C137" s="369"/>
      <c r="D137" s="352"/>
      <c r="E137" s="352"/>
      <c r="F137" s="352"/>
      <c r="G137" s="352"/>
      <c r="H137" s="371">
        <f ca="1" t="shared" si="3"/>
      </c>
      <c r="I137" s="372"/>
      <c r="J137" s="432" t="s">
        <v>26</v>
      </c>
      <c r="K137" s="373" t="s">
        <v>26</v>
      </c>
      <c r="L137" s="373" t="s">
        <v>26</v>
      </c>
      <c r="M137" s="373" t="s">
        <v>26</v>
      </c>
      <c r="N137" s="373" t="s">
        <v>26</v>
      </c>
      <c r="O137" s="373" t="s">
        <v>26</v>
      </c>
      <c r="P137" s="373"/>
      <c r="Q137" s="367"/>
      <c r="R137" s="312"/>
    </row>
    <row r="138" spans="1:18" ht="12.75" outlineLevel="1">
      <c r="A138" s="58"/>
      <c r="B138" s="339"/>
      <c r="C138" s="369"/>
      <c r="D138" s="352"/>
      <c r="E138" s="352"/>
      <c r="F138" s="352"/>
      <c r="G138" s="352"/>
      <c r="H138" s="371">
        <f ca="1" t="shared" si="3"/>
      </c>
      <c r="I138" s="372"/>
      <c r="J138" s="432"/>
      <c r="K138" s="373"/>
      <c r="L138" s="373"/>
      <c r="M138" s="373"/>
      <c r="N138" s="373"/>
      <c r="O138" s="373"/>
      <c r="P138" s="373"/>
      <c r="Q138" s="367"/>
      <c r="R138" s="312"/>
    </row>
    <row r="139" spans="1:18" ht="3.75" customHeight="1" outlineLevel="1">
      <c r="A139" s="58"/>
      <c r="B139" s="316"/>
      <c r="C139" s="369"/>
      <c r="D139" s="352"/>
      <c r="E139" s="352"/>
      <c r="F139" s="352"/>
      <c r="G139" s="352"/>
      <c r="H139" s="371">
        <f ca="1" t="shared" si="3"/>
      </c>
      <c r="I139" s="372"/>
      <c r="J139" s="432"/>
      <c r="K139" s="373"/>
      <c r="L139" s="373"/>
      <c r="M139" s="373"/>
      <c r="N139" s="373"/>
      <c r="O139" s="373"/>
      <c r="P139" s="373"/>
      <c r="Q139" s="367"/>
      <c r="R139" s="312"/>
    </row>
    <row r="140" spans="1:18" ht="5.25" customHeight="1">
      <c r="A140" s="59"/>
      <c r="B140" s="339"/>
      <c r="C140" s="337"/>
      <c r="D140" s="422"/>
      <c r="E140" s="422"/>
      <c r="F140" s="422"/>
      <c r="G140" s="422"/>
      <c r="H140" s="371"/>
      <c r="I140" s="376"/>
      <c r="J140" s="443"/>
      <c r="K140" s="377"/>
      <c r="L140" s="377"/>
      <c r="M140" s="377"/>
      <c r="N140" s="377"/>
      <c r="O140" s="377"/>
      <c r="P140" s="377"/>
      <c r="Q140" s="367"/>
      <c r="R140" s="312"/>
    </row>
    <row r="141" spans="1:18" ht="6.75" customHeight="1">
      <c r="A141" s="325"/>
      <c r="B141" s="316"/>
      <c r="C141" s="369"/>
      <c r="D141" s="352"/>
      <c r="E141" s="352"/>
      <c r="F141" s="352"/>
      <c r="G141" s="352"/>
      <c r="H141" s="371">
        <f ca="1">IF(E141&lt;&gt;"",IF(TODAY()&gt;G141,#REF!,(IF(TODAY()&gt;F141,#REF!,(IF(TODAY()&gt;E141,#REF!,(IF(TODAY()&gt;D141,#REF!,"Dev"))))))),"")</f>
      </c>
      <c r="I141" s="372"/>
      <c r="J141" s="432"/>
      <c r="K141" s="373"/>
      <c r="L141" s="373"/>
      <c r="M141" s="373"/>
      <c r="N141" s="373"/>
      <c r="O141" s="373"/>
      <c r="P141" s="373"/>
      <c r="Q141" s="367"/>
      <c r="R141" s="312"/>
    </row>
    <row r="142" spans="1:18" ht="12.75">
      <c r="A142" s="312"/>
      <c r="B142" s="312"/>
      <c r="C142" s="312"/>
      <c r="D142" s="424"/>
      <c r="E142" s="424"/>
      <c r="F142" s="424"/>
      <c r="G142" s="424"/>
      <c r="H142" s="312"/>
      <c r="I142" s="335"/>
      <c r="J142" s="335"/>
      <c r="K142" s="335"/>
      <c r="L142" s="335"/>
      <c r="M142" s="335"/>
      <c r="N142" s="335"/>
      <c r="O142" s="335"/>
      <c r="P142" s="335"/>
      <c r="Q142" s="335"/>
      <c r="R142" s="312"/>
    </row>
    <row r="143" spans="1:18" ht="12.75">
      <c r="A143" s="312"/>
      <c r="B143" s="312"/>
      <c r="C143" s="312"/>
      <c r="D143" s="424"/>
      <c r="E143" s="424"/>
      <c r="F143" s="424"/>
      <c r="G143" s="424"/>
      <c r="H143" s="312"/>
      <c r="I143" s="335"/>
      <c r="J143" s="335"/>
      <c r="K143" s="335"/>
      <c r="L143" s="335"/>
      <c r="M143" s="335"/>
      <c r="N143" s="335"/>
      <c r="O143" s="335"/>
      <c r="P143" s="335"/>
      <c r="Q143" s="335"/>
      <c r="R143" s="312"/>
    </row>
    <row r="144" spans="4:7" ht="12.75">
      <c r="D144" s="416"/>
      <c r="E144" s="416"/>
      <c r="F144" s="416"/>
      <c r="G144" s="416"/>
    </row>
    <row r="145" spans="4:7" ht="12.75">
      <c r="D145" s="416"/>
      <c r="E145" s="416"/>
      <c r="F145" s="416"/>
      <c r="G145" s="416"/>
    </row>
    <row r="146" spans="4:7" ht="12.75">
      <c r="D146" s="416"/>
      <c r="E146" s="416"/>
      <c r="F146" s="416"/>
      <c r="G146" s="416"/>
    </row>
    <row r="147" spans="4:7" ht="12.75">
      <c r="D147" s="416"/>
      <c r="E147" s="416"/>
      <c r="F147" s="416"/>
      <c r="G147" s="416"/>
    </row>
    <row r="148" spans="4:7" ht="12.75">
      <c r="D148" s="416"/>
      <c r="E148" s="416"/>
      <c r="F148" s="416"/>
      <c r="G148" s="416"/>
    </row>
    <row r="149" spans="4:7" ht="12.75">
      <c r="D149" s="416"/>
      <c r="E149" s="416"/>
      <c r="F149" s="416"/>
      <c r="G149" s="416"/>
    </row>
    <row r="150" spans="4:7" ht="12.75">
      <c r="D150" s="416"/>
      <c r="E150" s="416"/>
      <c r="F150" s="416"/>
      <c r="G150" s="416"/>
    </row>
    <row r="151" spans="4:7" ht="12.75">
      <c r="D151" s="416"/>
      <c r="E151" s="416"/>
      <c r="F151" s="416"/>
      <c r="G151" s="416"/>
    </row>
    <row r="152" spans="4:7" ht="12.75">
      <c r="D152" s="416"/>
      <c r="E152" s="416"/>
      <c r="F152" s="416"/>
      <c r="G152" s="416"/>
    </row>
    <row r="153" spans="4:7" ht="12.75">
      <c r="D153" s="416"/>
      <c r="E153" s="416"/>
      <c r="F153" s="416"/>
      <c r="G153" s="416"/>
    </row>
    <row r="154" spans="4:7" ht="12.75">
      <c r="D154" s="416"/>
      <c r="E154" s="416"/>
      <c r="F154" s="416"/>
      <c r="G154" s="416"/>
    </row>
  </sheetData>
  <sheetProtection/>
  <mergeCells count="13">
    <mergeCell ref="A128:A129"/>
    <mergeCell ref="A110:A111"/>
    <mergeCell ref="A95:A96"/>
    <mergeCell ref="A68:A69"/>
    <mergeCell ref="A59:A60"/>
    <mergeCell ref="A120:A121"/>
    <mergeCell ref="A102:A103"/>
    <mergeCell ref="A44:A45"/>
    <mergeCell ref="I10:N10"/>
    <mergeCell ref="I9:N9"/>
    <mergeCell ref="D3:G7"/>
    <mergeCell ref="B3:B7"/>
    <mergeCell ref="A9:A10"/>
  </mergeCells>
  <conditionalFormatting sqref="H141 Q2">
    <cfRule type="cellIs" priority="37" dxfId="5" operator="equal" stopIfTrue="1">
      <formula>"GA"</formula>
    </cfRule>
    <cfRule type="cellIs" priority="38" dxfId="25" operator="equal" stopIfTrue="1">
      <formula>"EOSA"</formula>
    </cfRule>
    <cfRule type="cellIs" priority="39" dxfId="24" operator="equal" stopIfTrue="1">
      <formula>"EOMS"</formula>
    </cfRule>
  </conditionalFormatting>
  <conditionalFormatting sqref="I112:Q118 I104:Q108 I97:Q100 I122:Q126 I130:Q139 Q59:Q67 I61:P67 I70:Q93 I11:P34 I38:Q43 I47:Q57">
    <cfRule type="cellIs" priority="40" dxfId="5" operator="equal" stopIfTrue="1">
      <formula>"x"</formula>
    </cfRule>
    <cfRule type="cellIs" priority="41" dxfId="25" operator="equal" stopIfTrue="1">
      <formula>"p"</formula>
    </cfRule>
    <cfRule type="cellIs" priority="42" dxfId="24" operator="equal" stopIfTrue="1">
      <formula>"-"</formula>
    </cfRule>
  </conditionalFormatting>
  <conditionalFormatting sqref="H59:H140 H11:H17 I2:P2 H19:H20 H22:H34 H36:H57">
    <cfRule type="cellIs" priority="43" dxfId="5" operator="equal" stopIfTrue="1">
      <formula>"orderable"</formula>
    </cfRule>
    <cfRule type="cellIs" priority="44" dxfId="1" operator="equal" stopIfTrue="1">
      <formula>"SupportOnly"</formula>
    </cfRule>
    <cfRule type="cellIs" priority="45" dxfId="2" operator="equal" stopIfTrue="1">
      <formula>"NoSupport"</formula>
    </cfRule>
  </conditionalFormatting>
  <conditionalFormatting sqref="H18:H20 H22:H34">
    <cfRule type="cellIs" priority="46" dxfId="5" operator="equal" stopIfTrue="1">
      <formula>"orderable"</formula>
    </cfRule>
    <cfRule type="cellIs" priority="47" dxfId="25" operator="equal" stopIfTrue="1">
      <formula>"SupportOnly"</formula>
    </cfRule>
    <cfRule type="cellIs" priority="48" dxfId="24" operator="equal" stopIfTrue="1">
      <formula>"NoSupport"</formula>
    </cfRule>
  </conditionalFormatting>
  <conditionalFormatting sqref="H21:H25">
    <cfRule type="cellIs" priority="7" dxfId="5" operator="equal" stopIfTrue="1">
      <formula>"orderable"</formula>
    </cfRule>
    <cfRule type="cellIs" priority="8" dxfId="1" operator="equal" stopIfTrue="1">
      <formula>"SupportOnly"</formula>
    </cfRule>
    <cfRule type="cellIs" priority="9" dxfId="2" operator="equal" stopIfTrue="1">
      <formula>"NoSupport"</formula>
    </cfRule>
  </conditionalFormatting>
  <conditionalFormatting sqref="H26">
    <cfRule type="cellIs" priority="4" dxfId="5" operator="equal" stopIfTrue="1">
      <formula>"orderable"</formula>
    </cfRule>
    <cfRule type="cellIs" priority="5" dxfId="1" operator="equal" stopIfTrue="1">
      <formula>"SupportOnly"</formula>
    </cfRule>
    <cfRule type="cellIs" priority="6" dxfId="2" operator="equal" stopIfTrue="1">
      <formula>"NoSupport"</formula>
    </cfRule>
  </conditionalFormatting>
  <conditionalFormatting sqref="H26">
    <cfRule type="cellIs" priority="1" dxfId="5" operator="equal" stopIfTrue="1">
      <formula>"orderable"</formula>
    </cfRule>
    <cfRule type="cellIs" priority="2" dxfId="1" operator="equal" stopIfTrue="1">
      <formula>"SupportOnly"</formula>
    </cfRule>
    <cfRule type="cellIs" priority="3" dxfId="2" operator="equal" stopIfTrue="1">
      <formula>"NoSupport"</formula>
    </cfRule>
  </conditionalFormatting>
  <hyperlinks>
    <hyperlink ref="A46" location="'AES Licensing'!A1" display="-&gt; see also AES licensing"/>
    <hyperlink ref="A37" location="'Voice Portal'!A20" display=" -&gt; See Voice Portal"/>
    <hyperlink ref="A21" location="'Voice Portal'!A20" display=" -&gt; See Voice Portal"/>
  </hyperlinks>
  <printOptions/>
  <pageMargins left="0.7874015748031497" right="0.7874015748031497" top="0.984251968503937" bottom="0.984251968503937" header="0.5118110236220472" footer="0.5118110236220472"/>
  <pageSetup fitToHeight="3" fitToWidth="1" horizontalDpi="600" verticalDpi="600" orientation="landscape" paperSize="9" scale="68"/>
  <legacyDrawing r:id="rId2"/>
</worksheet>
</file>

<file path=xl/worksheets/sheet6.xml><?xml version="1.0" encoding="utf-8"?>
<worksheet xmlns="http://schemas.openxmlformats.org/spreadsheetml/2006/main" xmlns:r="http://schemas.openxmlformats.org/officeDocument/2006/relationships">
  <sheetPr>
    <tabColor rgb="FF0000FF"/>
  </sheetPr>
  <dimension ref="A1:P66"/>
  <sheetViews>
    <sheetView zoomScalePageLayoutView="0" workbookViewId="0" topLeftCell="A1">
      <selection activeCell="I12" sqref="I12"/>
    </sheetView>
  </sheetViews>
  <sheetFormatPr defaultColWidth="11.421875" defaultRowHeight="12.75" outlineLevelRow="1" outlineLevelCol="1"/>
  <cols>
    <col min="1" max="1" width="26.00390625" style="0" customWidth="1"/>
    <col min="2" max="2" width="42.140625" style="0" customWidth="1"/>
    <col min="3" max="3" width="0.85546875" style="0" customWidth="1"/>
    <col min="4" max="4" width="10.7109375" style="335" customWidth="1" outlineLevel="1"/>
    <col min="5" max="5" width="10.421875" style="335" customWidth="1" outlineLevel="1"/>
    <col min="6" max="6" width="11.140625" style="335" customWidth="1" outlineLevel="1"/>
    <col min="7" max="7" width="10.140625" style="335" customWidth="1" outlineLevel="1"/>
    <col min="8" max="8" width="15.140625" style="0" customWidth="1"/>
    <col min="9" max="9" width="10.28125" style="2" customWidth="1"/>
    <col min="10" max="10" width="10.8515625" style="2" customWidth="1"/>
    <col min="11" max="11" width="10.7109375" style="2" customWidth="1"/>
    <col min="12" max="12" width="10.28125" style="2" customWidth="1"/>
    <col min="13" max="14" width="11.421875" style="2" customWidth="1"/>
    <col min="15" max="15" width="10.7109375" style="2" customWidth="1"/>
    <col min="16" max="16" width="0.9921875" style="2" customWidth="1"/>
  </cols>
  <sheetData>
    <row r="1" spans="1:16" ht="33" customHeight="1">
      <c r="A1" s="337"/>
      <c r="B1" s="338"/>
      <c r="C1" s="338"/>
      <c r="D1" s="417"/>
      <c r="E1" s="417"/>
      <c r="F1" s="417"/>
      <c r="G1" s="418"/>
      <c r="H1" s="340" t="s">
        <v>126</v>
      </c>
      <c r="I1" s="341" t="s">
        <v>604</v>
      </c>
      <c r="J1" s="341"/>
      <c r="K1" s="342"/>
      <c r="L1" s="341"/>
      <c r="M1" s="342"/>
      <c r="N1" s="341"/>
      <c r="O1" s="342"/>
      <c r="P1" s="56"/>
    </row>
    <row r="2" spans="1:16" ht="38.25" customHeight="1" thickBot="1">
      <c r="A2" s="7" t="s">
        <v>125</v>
      </c>
      <c r="B2" s="344" t="s">
        <v>43</v>
      </c>
      <c r="C2" s="312"/>
      <c r="D2" s="62" t="s">
        <v>10</v>
      </c>
      <c r="E2" s="62" t="s">
        <v>0</v>
      </c>
      <c r="F2" s="62" t="s">
        <v>1</v>
      </c>
      <c r="G2" s="62" t="s">
        <v>2</v>
      </c>
      <c r="H2" s="345" t="s">
        <v>279</v>
      </c>
      <c r="I2" s="346" t="str">
        <f>'Avaya Product Lifecycle'!F83</f>
        <v>Orderable</v>
      </c>
      <c r="J2" s="346"/>
      <c r="K2" s="346"/>
      <c r="L2" s="346"/>
      <c r="M2" s="346"/>
      <c r="N2" s="347"/>
      <c r="O2" s="347"/>
      <c r="P2" s="51"/>
    </row>
    <row r="3" spans="1:16" ht="12.75" hidden="1" outlineLevel="1">
      <c r="A3" s="58"/>
      <c r="B3" s="496"/>
      <c r="C3" s="312"/>
      <c r="D3" s="504"/>
      <c r="E3" s="504"/>
      <c r="F3" s="504"/>
      <c r="G3" s="505"/>
      <c r="H3" s="326" t="s">
        <v>11</v>
      </c>
      <c r="I3" s="349"/>
      <c r="J3" s="318"/>
      <c r="K3" s="318"/>
      <c r="L3" s="318"/>
      <c r="M3" s="318"/>
      <c r="N3" s="318"/>
      <c r="O3" s="318"/>
      <c r="P3" s="52"/>
    </row>
    <row r="4" spans="1:16" ht="12.75" hidden="1" outlineLevel="1">
      <c r="A4" s="58"/>
      <c r="B4" s="497"/>
      <c r="C4" s="312"/>
      <c r="D4" s="506"/>
      <c r="E4" s="506"/>
      <c r="F4" s="506"/>
      <c r="G4" s="507"/>
      <c r="H4" s="326" t="s">
        <v>10</v>
      </c>
      <c r="I4" s="351">
        <f>'Avaya Product Lifecycle'!B83</f>
        <v>40784</v>
      </c>
      <c r="J4" s="352"/>
      <c r="K4" s="352"/>
      <c r="L4" s="352"/>
      <c r="M4" s="352"/>
      <c r="N4" s="352"/>
      <c r="O4" s="352"/>
      <c r="P4" s="52"/>
    </row>
    <row r="5" spans="1:16" ht="12.75" hidden="1" outlineLevel="1">
      <c r="A5" s="58"/>
      <c r="B5" s="497"/>
      <c r="C5" s="312"/>
      <c r="D5" s="506"/>
      <c r="E5" s="506"/>
      <c r="F5" s="506"/>
      <c r="G5" s="507"/>
      <c r="H5" s="326" t="s">
        <v>0</v>
      </c>
      <c r="I5" s="351"/>
      <c r="J5" s="352"/>
      <c r="K5" s="352"/>
      <c r="L5" s="353"/>
      <c r="M5" s="352"/>
      <c r="N5" s="352"/>
      <c r="O5" s="352"/>
      <c r="P5" s="52"/>
    </row>
    <row r="6" spans="1:16" ht="12.75" hidden="1" outlineLevel="1">
      <c r="A6" s="58"/>
      <c r="B6" s="497"/>
      <c r="C6" s="312"/>
      <c r="D6" s="506"/>
      <c r="E6" s="506"/>
      <c r="F6" s="506"/>
      <c r="G6" s="507"/>
      <c r="H6" s="326" t="s">
        <v>1</v>
      </c>
      <c r="I6" s="351"/>
      <c r="J6" s="352"/>
      <c r="K6" s="352"/>
      <c r="L6" s="353"/>
      <c r="M6" s="352"/>
      <c r="N6" s="352"/>
      <c r="O6" s="352"/>
      <c r="P6" s="52"/>
    </row>
    <row r="7" spans="1:16" ht="12.75" hidden="1" outlineLevel="1">
      <c r="A7" s="58"/>
      <c r="B7" s="497"/>
      <c r="C7" s="354"/>
      <c r="D7" s="506"/>
      <c r="E7" s="506"/>
      <c r="F7" s="506"/>
      <c r="G7" s="507"/>
      <c r="H7" s="355" t="s">
        <v>2</v>
      </c>
      <c r="I7" s="351"/>
      <c r="J7" s="352"/>
      <c r="K7" s="352"/>
      <c r="L7" s="353"/>
      <c r="M7" s="352"/>
      <c r="N7" s="352"/>
      <c r="O7" s="352"/>
      <c r="P7" s="52"/>
    </row>
    <row r="8" spans="1:16" ht="5.25" customHeight="1" collapsed="1">
      <c r="A8" s="58"/>
      <c r="B8" s="312"/>
      <c r="C8" s="356"/>
      <c r="D8" s="420" t="s">
        <v>121</v>
      </c>
      <c r="E8" s="420" t="s">
        <v>121</v>
      </c>
      <c r="F8" s="420" t="s">
        <v>120</v>
      </c>
      <c r="G8" s="420" t="s">
        <v>119</v>
      </c>
      <c r="H8" s="356"/>
      <c r="I8" s="358"/>
      <c r="J8" s="359"/>
      <c r="K8" s="359"/>
      <c r="L8" s="359"/>
      <c r="M8" s="359"/>
      <c r="N8" s="359"/>
      <c r="O8" s="359"/>
      <c r="P8" s="53"/>
    </row>
    <row r="9" spans="1:16" ht="12.75">
      <c r="A9" s="490" t="s">
        <v>605</v>
      </c>
      <c r="B9" s="361"/>
      <c r="C9" s="362"/>
      <c r="D9" s="421"/>
      <c r="E9" s="421"/>
      <c r="F9" s="421"/>
      <c r="G9" s="421"/>
      <c r="H9" s="378"/>
      <c r="I9" s="365"/>
      <c r="J9" s="366"/>
      <c r="K9" s="366"/>
      <c r="L9" s="366"/>
      <c r="M9" s="366"/>
      <c r="N9" s="366"/>
      <c r="O9" s="366"/>
      <c r="P9" s="54"/>
    </row>
    <row r="10" spans="1:16" ht="12.75">
      <c r="A10" s="491"/>
      <c r="B10" s="368"/>
      <c r="C10" s="362"/>
      <c r="D10" s="421"/>
      <c r="E10" s="421"/>
      <c r="F10" s="421"/>
      <c r="G10" s="421"/>
      <c r="H10" s="378"/>
      <c r="I10" s="365"/>
      <c r="J10" s="366"/>
      <c r="K10" s="366"/>
      <c r="L10" s="366"/>
      <c r="M10" s="366"/>
      <c r="N10" s="366"/>
      <c r="O10" s="379"/>
      <c r="P10" s="54"/>
    </row>
    <row r="11" spans="1:16" ht="12.75" outlineLevel="1">
      <c r="A11" s="58"/>
      <c r="B11" s="339" t="s">
        <v>557</v>
      </c>
      <c r="C11" s="369"/>
      <c r="D11" s="352">
        <f>IF('Avaya Product Lifecycle'!B8="","",'Avaya Product Lifecycle'!B8)</f>
        <v>40784</v>
      </c>
      <c r="E11" s="352">
        <f>IF('Avaya Product Lifecycle'!C8="","",'Avaya Product Lifecycle'!C8)</f>
      </c>
      <c r="F11" s="352">
        <f>IF('Avaya Product Lifecycle'!D8="","",'Avaya Product Lifecycle'!D8)</f>
      </c>
      <c r="G11" s="352">
        <f>IF('Avaya Product Lifecycle'!E8="","",'Avaya Product Lifecycle'!E8)</f>
      </c>
      <c r="H11" s="371" t="str">
        <f>IF('Avaya Product Lifecycle'!F8="","",'Avaya Product Lifecycle'!F8)</f>
        <v>Orderable</v>
      </c>
      <c r="I11" s="372" t="s">
        <v>26</v>
      </c>
      <c r="J11" s="373"/>
      <c r="K11" s="373"/>
      <c r="L11" s="373"/>
      <c r="M11" s="373"/>
      <c r="N11" s="373"/>
      <c r="O11" s="373"/>
      <c r="P11" s="54"/>
    </row>
    <row r="12" spans="1:16" ht="12.75" outlineLevel="1">
      <c r="A12" s="58"/>
      <c r="B12" s="339"/>
      <c r="C12" s="369"/>
      <c r="D12" s="352">
        <f>IF('Avaya Product Lifecycle'!B81="","",'Avaya Product Lifecycle'!B81)</f>
        <v>41092</v>
      </c>
      <c r="E12" s="352">
        <f>IF('Avaya Product Lifecycle'!C81="","",'Avaya Product Lifecycle'!C81)</f>
      </c>
      <c r="F12" s="352">
        <f>IF('Avaya Product Lifecycle'!D81="","",'Avaya Product Lifecycle'!D81)</f>
      </c>
      <c r="G12" s="352">
        <f>IF('Avaya Product Lifecycle'!E81="","",'Avaya Product Lifecycle'!E81)</f>
      </c>
      <c r="H12" s="371" t="str">
        <f>IF('Avaya Product Lifecycle'!F81="","",'Avaya Product Lifecycle'!F81)</f>
        <v>Orderable</v>
      </c>
      <c r="I12" s="372"/>
      <c r="J12" s="373"/>
      <c r="K12" s="373"/>
      <c r="L12" s="373"/>
      <c r="M12" s="373"/>
      <c r="N12" s="373"/>
      <c r="O12" s="373"/>
      <c r="P12" s="54"/>
    </row>
    <row r="13" spans="1:16" ht="3" customHeight="1" outlineLevel="1">
      <c r="A13" s="58"/>
      <c r="B13" s="316"/>
      <c r="C13" s="369"/>
      <c r="D13" s="352"/>
      <c r="E13" s="352"/>
      <c r="F13" s="352"/>
      <c r="G13" s="352"/>
      <c r="H13" s="371">
        <f ca="1">IF(E13&lt;&gt;"",IF(TODAY()&lt;G13,IF(TODAY()&lt;F13,IF(TODAY()&lt;E13,IF(TODAY()&lt;D13,"Dev/Beta",D$8),E$8),F$8),G$8),IF(D13&lt;&gt;"",IF(TODAY()&gt;D13,D$8,""),""))</f>
      </c>
      <c r="I13" s="372"/>
      <c r="J13" s="373"/>
      <c r="K13" s="373"/>
      <c r="L13" s="373"/>
      <c r="M13" s="373"/>
      <c r="N13" s="373"/>
      <c r="O13" s="373"/>
      <c r="P13" s="54"/>
    </row>
    <row r="14" spans="1:16" ht="5.25" customHeight="1">
      <c r="A14" s="59"/>
      <c r="B14" s="339"/>
      <c r="C14" s="337"/>
      <c r="D14" s="422"/>
      <c r="E14" s="422"/>
      <c r="F14" s="422"/>
      <c r="G14" s="422"/>
      <c r="H14" s="375"/>
      <c r="I14" s="376"/>
      <c r="J14" s="377"/>
      <c r="K14" s="377"/>
      <c r="L14" s="377"/>
      <c r="M14" s="377"/>
      <c r="N14" s="377"/>
      <c r="O14" s="377"/>
      <c r="P14" s="54"/>
    </row>
    <row r="15" spans="1:16" ht="12.75">
      <c r="A15" s="146" t="s">
        <v>610</v>
      </c>
      <c r="B15" s="361" t="s">
        <v>584</v>
      </c>
      <c r="C15" s="362"/>
      <c r="D15" s="421"/>
      <c r="E15" s="421"/>
      <c r="F15" s="421"/>
      <c r="G15" s="421"/>
      <c r="H15" s="364"/>
      <c r="I15" s="365" t="s">
        <v>561</v>
      </c>
      <c r="J15" s="366"/>
      <c r="K15" s="366"/>
      <c r="L15" s="366"/>
      <c r="M15" s="366"/>
      <c r="N15" s="366"/>
      <c r="O15" s="366"/>
      <c r="P15" s="54"/>
    </row>
    <row r="16" spans="1:16" ht="12.75">
      <c r="A16" s="148"/>
      <c r="B16" s="368" t="s">
        <v>118</v>
      </c>
      <c r="C16" s="362"/>
      <c r="D16" s="421"/>
      <c r="E16" s="421"/>
      <c r="F16" s="421"/>
      <c r="G16" s="421"/>
      <c r="H16" s="364"/>
      <c r="I16" s="366" t="s">
        <v>561</v>
      </c>
      <c r="J16" s="366"/>
      <c r="K16" s="366"/>
      <c r="L16" s="366"/>
      <c r="M16" s="366"/>
      <c r="N16" s="366"/>
      <c r="O16" s="366"/>
      <c r="P16" s="54"/>
    </row>
    <row r="17" spans="1:16" ht="12.75" outlineLevel="1">
      <c r="A17" s="58"/>
      <c r="B17" s="339" t="str">
        <f>IF('Avaya Product Lifecycle'!A16="","",'Avaya Product Lifecycle'!A16)</f>
        <v>AAOD 6.0</v>
      </c>
      <c r="C17" s="369"/>
      <c r="D17" s="352">
        <f>IF('Avaya Product Lifecycle'!B16="","",'Avaya Product Lifecycle'!B16)</f>
        <v>40784</v>
      </c>
      <c r="E17" s="352">
        <f>IF('Avaya Product Lifecycle'!C16="","",'Avaya Product Lifecycle'!C16)</f>
      </c>
      <c r="F17" s="352">
        <f>IF('Avaya Product Lifecycle'!D16="","",'Avaya Product Lifecycle'!D16)</f>
      </c>
      <c r="G17" s="352">
        <f>IF('Avaya Product Lifecycle'!E16="","",'Avaya Product Lifecycle'!E16)</f>
      </c>
      <c r="H17" s="371" t="str">
        <f>IF('Avaya Product Lifecycle'!F16="","",'Avaya Product Lifecycle'!F16)</f>
        <v>Orderable</v>
      </c>
      <c r="I17" s="372" t="s">
        <v>26</v>
      </c>
      <c r="J17" s="373"/>
      <c r="K17" s="373"/>
      <c r="L17" s="373"/>
      <c r="M17" s="373"/>
      <c r="N17" s="373"/>
      <c r="O17" s="373"/>
      <c r="P17" s="54"/>
    </row>
    <row r="18" spans="1:16" ht="4.5" customHeight="1" outlineLevel="1">
      <c r="A18" s="58"/>
      <c r="B18" s="316"/>
      <c r="C18" s="369"/>
      <c r="D18" s="352"/>
      <c r="E18" s="352"/>
      <c r="F18" s="352"/>
      <c r="G18" s="352"/>
      <c r="H18" s="371">
        <f ca="1">IF(E18&lt;&gt;"",IF(TODAY()&lt;G18,IF(TODAY()&lt;F18,IF(TODAY()&lt;E18,IF(TODAY()&lt;D18,"Dev/Beta",D$8),E$8),F$8),G$8),IF(D18&lt;&gt;"",IF(TODAY()&gt;D18,D$8,""),""))</f>
      </c>
      <c r="I18" s="372"/>
      <c r="J18" s="373"/>
      <c r="K18" s="373"/>
      <c r="L18" s="373"/>
      <c r="M18" s="373"/>
      <c r="N18" s="373"/>
      <c r="O18" s="373"/>
      <c r="P18" s="54"/>
    </row>
    <row r="19" spans="1:16" ht="5.25" customHeight="1">
      <c r="A19" s="59"/>
      <c r="B19" s="339"/>
      <c r="C19" s="337"/>
      <c r="D19" s="422"/>
      <c r="E19" s="422"/>
      <c r="F19" s="422"/>
      <c r="G19" s="422"/>
      <c r="H19" s="375"/>
      <c r="I19" s="376"/>
      <c r="J19" s="377"/>
      <c r="K19" s="377"/>
      <c r="L19" s="377"/>
      <c r="M19" s="377"/>
      <c r="N19" s="377"/>
      <c r="O19" s="377"/>
      <c r="P19" s="54"/>
    </row>
    <row r="20" spans="1:16" ht="12.75">
      <c r="A20" s="146" t="s">
        <v>609</v>
      </c>
      <c r="B20" s="361" t="s">
        <v>584</v>
      </c>
      <c r="C20" s="362"/>
      <c r="D20" s="421"/>
      <c r="E20" s="421"/>
      <c r="F20" s="421"/>
      <c r="G20" s="421"/>
      <c r="H20" s="378"/>
      <c r="I20" s="365"/>
      <c r="J20" s="366"/>
      <c r="K20" s="366"/>
      <c r="L20" s="366"/>
      <c r="M20" s="366"/>
      <c r="N20" s="366"/>
      <c r="O20" s="366"/>
      <c r="P20" s="54"/>
    </row>
    <row r="21" spans="1:16" ht="12.75">
      <c r="A21" s="227"/>
      <c r="B21" s="368" t="s">
        <v>118</v>
      </c>
      <c r="C21" s="362"/>
      <c r="D21" s="421"/>
      <c r="E21" s="421"/>
      <c r="F21" s="421"/>
      <c r="G21" s="421"/>
      <c r="H21" s="378"/>
      <c r="I21" s="365"/>
      <c r="J21" s="366"/>
      <c r="K21" s="366"/>
      <c r="L21" s="366"/>
      <c r="M21" s="366"/>
      <c r="N21" s="366"/>
      <c r="O21" s="379"/>
      <c r="P21" s="54"/>
    </row>
    <row r="22" spans="1:16" ht="12.75" outlineLevel="1">
      <c r="A22" s="58"/>
      <c r="B22" s="339" t="s">
        <v>534</v>
      </c>
      <c r="C22" s="369"/>
      <c r="D22" s="352"/>
      <c r="E22" s="352"/>
      <c r="F22" s="352"/>
      <c r="G22" s="352"/>
      <c r="H22" s="371">
        <f ca="1">IF(E22&lt;&gt;"",IF(TODAY()&lt;G22,IF(TODAY()&lt;F22,IF(TODAY()&lt;E22,IF(TODAY()&lt;D22,"Dev/Beta",D$8),E$8),F$8),G$8),IF(D22&lt;&gt;"",IF(TODAY()&gt;D22,D$8,""),""))</f>
      </c>
      <c r="I22" s="372" t="s">
        <v>26</v>
      </c>
      <c r="J22" s="373"/>
      <c r="K22" s="373"/>
      <c r="L22" s="373"/>
      <c r="M22" s="373"/>
      <c r="N22" s="373"/>
      <c r="O22" s="373"/>
      <c r="P22" s="54"/>
    </row>
    <row r="23" spans="1:16" ht="12.75" outlineLevel="1">
      <c r="A23" s="58"/>
      <c r="B23" s="339" t="s">
        <v>516</v>
      </c>
      <c r="C23" s="369"/>
      <c r="D23" s="352"/>
      <c r="E23" s="352"/>
      <c r="F23" s="352"/>
      <c r="G23" s="352"/>
      <c r="H23" s="371">
        <f ca="1">IF(E23&lt;&gt;"",IF(TODAY()&lt;G23,IF(TODAY()&lt;F23,IF(TODAY()&lt;E23,IF(TODAY()&lt;D23,"Dev/Beta",D$8),E$8),F$8),G$8),IF(D23&lt;&gt;"",IF(TODAY()&gt;D23,D$8,""),""))</f>
      </c>
      <c r="I23" s="372" t="s">
        <v>26</v>
      </c>
      <c r="J23" s="373"/>
      <c r="K23" s="394"/>
      <c r="L23" s="394"/>
      <c r="M23" s="394"/>
      <c r="N23" s="394"/>
      <c r="O23" s="373"/>
      <c r="P23" s="54"/>
    </row>
    <row r="24" spans="1:16" ht="12.75" outlineLevel="1">
      <c r="A24" s="58"/>
      <c r="B24" s="339" t="s">
        <v>633</v>
      </c>
      <c r="C24" s="369"/>
      <c r="D24" s="352"/>
      <c r="E24" s="352"/>
      <c r="F24" s="352"/>
      <c r="G24" s="352"/>
      <c r="H24" s="371">
        <f ca="1">IF(E24&lt;&gt;"",IF(TODAY()&lt;G24,IF(TODAY()&lt;F24,IF(TODAY()&lt;E24,IF(TODAY()&lt;D24,"Dev/Beta",D$8),E$8),F$8),G$8),IF(D24&lt;&gt;"",IF(TODAY()&gt;D24,D$8,""),""))</f>
      </c>
      <c r="I24" s="372" t="s">
        <v>26</v>
      </c>
      <c r="J24" s="373"/>
      <c r="K24" s="394"/>
      <c r="L24" s="394"/>
      <c r="M24" s="394"/>
      <c r="N24" s="394"/>
      <c r="O24" s="373"/>
      <c r="P24" s="54"/>
    </row>
    <row r="25" spans="1:16" ht="3" customHeight="1" outlineLevel="1">
      <c r="A25" s="58"/>
      <c r="B25" s="316"/>
      <c r="C25" s="369"/>
      <c r="D25" s="352"/>
      <c r="E25" s="352"/>
      <c r="F25" s="352"/>
      <c r="G25" s="352"/>
      <c r="H25" s="371">
        <f ca="1">IF(E25&lt;&gt;"",IF(TODAY()&lt;G25,IF(TODAY()&lt;F25,IF(TODAY()&lt;E25,IF(TODAY()&lt;D25,"Dev/Beta",D$8),E$8),F$8),G$8),IF(D25&lt;&gt;"",IF(TODAY()&gt;D25,D$8,""),""))</f>
      </c>
      <c r="I25" s="372"/>
      <c r="J25" s="373"/>
      <c r="K25" s="373"/>
      <c r="L25" s="373"/>
      <c r="M25" s="373"/>
      <c r="N25" s="373"/>
      <c r="O25" s="373"/>
      <c r="P25" s="54"/>
    </row>
    <row r="26" spans="1:16" ht="5.25" customHeight="1">
      <c r="A26" s="59"/>
      <c r="B26" s="339"/>
      <c r="C26" s="337"/>
      <c r="D26" s="422"/>
      <c r="E26" s="422"/>
      <c r="F26" s="422"/>
      <c r="G26" s="422"/>
      <c r="H26" s="375"/>
      <c r="I26" s="376"/>
      <c r="J26" s="377"/>
      <c r="K26" s="377"/>
      <c r="L26" s="377"/>
      <c r="M26" s="377"/>
      <c r="N26" s="377"/>
      <c r="O26" s="377"/>
      <c r="P26" s="54"/>
    </row>
    <row r="27" spans="1:16" ht="12.75">
      <c r="A27" s="490" t="s">
        <v>649</v>
      </c>
      <c r="B27" s="361" t="s">
        <v>584</v>
      </c>
      <c r="C27" s="362"/>
      <c r="D27" s="421"/>
      <c r="E27" s="421"/>
      <c r="F27" s="421"/>
      <c r="G27" s="421"/>
      <c r="H27" s="378"/>
      <c r="I27" s="365"/>
      <c r="J27" s="366"/>
      <c r="K27" s="366"/>
      <c r="L27" s="366"/>
      <c r="M27" s="366"/>
      <c r="N27" s="366"/>
      <c r="O27" s="366"/>
      <c r="P27" s="54"/>
    </row>
    <row r="28" spans="1:16" ht="12.75">
      <c r="A28" s="491"/>
      <c r="B28" s="368" t="s">
        <v>118</v>
      </c>
      <c r="C28" s="362"/>
      <c r="D28" s="421"/>
      <c r="E28" s="421"/>
      <c r="F28" s="421"/>
      <c r="G28" s="421"/>
      <c r="H28" s="378"/>
      <c r="I28" s="365"/>
      <c r="J28" s="366"/>
      <c r="K28" s="366"/>
      <c r="L28" s="366"/>
      <c r="M28" s="366"/>
      <c r="N28" s="366"/>
      <c r="O28" s="379"/>
      <c r="P28" s="54"/>
    </row>
    <row r="29" spans="1:16" ht="12.75" outlineLevel="1">
      <c r="A29" s="58"/>
      <c r="B29" s="339" t="str">
        <f>'Avaya Product Lifecycle'!A71</f>
        <v>ASM 5.2</v>
      </c>
      <c r="C29" s="369"/>
      <c r="D29" s="352">
        <f>IF('Avaya Product Lifecycle'!B71="","",'Avaya Product Lifecycle'!B71)</f>
        <v>40126</v>
      </c>
      <c r="E29" s="352">
        <f>IF('Avaya Product Lifecycle'!C71="","",'Avaya Product Lifecycle'!C71)</f>
        <v>40405</v>
      </c>
      <c r="F29" s="352">
        <f>IF('Avaya Product Lifecycle'!D71="","",'Avaya Product Lifecycle'!D71)</f>
        <v>40770</v>
      </c>
      <c r="G29" s="352">
        <f>IF('Avaya Product Lifecycle'!E71="","",'Avaya Product Lifecycle'!E71)</f>
        <v>40770</v>
      </c>
      <c r="H29" s="371" t="str">
        <f>IF('Avaya Product Lifecycle'!F71="","",'Avaya Product Lifecycle'!F71)</f>
        <v>NoSupport</v>
      </c>
      <c r="I29" s="372" t="s">
        <v>26</v>
      </c>
      <c r="J29" s="373"/>
      <c r="K29" s="373"/>
      <c r="L29" s="373"/>
      <c r="M29" s="373"/>
      <c r="N29" s="373"/>
      <c r="O29" s="373"/>
      <c r="P29" s="54"/>
    </row>
    <row r="30" spans="1:16" ht="12.75" outlineLevel="1">
      <c r="A30" s="58"/>
      <c r="B30" s="339" t="str">
        <f>'Avaya Product Lifecycle'!A72</f>
        <v>ASM 6.0</v>
      </c>
      <c r="C30" s="369"/>
      <c r="D30" s="352">
        <f>IF('Avaya Product Lifecycle'!B72="","",'Avaya Product Lifecycle'!B72)</f>
        <v>40308</v>
      </c>
      <c r="E30" s="352">
        <f>IF('Avaya Product Lifecycle'!C72="","",'Avaya Product Lifecycle'!C72)</f>
      </c>
      <c r="F30" s="352">
        <f>IF('Avaya Product Lifecycle'!D72="","",'Avaya Product Lifecycle'!D72)</f>
      </c>
      <c r="G30" s="352">
        <f>IF('Avaya Product Lifecycle'!E72="","",'Avaya Product Lifecycle'!E72)</f>
      </c>
      <c r="H30" s="371" t="str">
        <f>IF('Avaya Product Lifecycle'!F72="","",'Avaya Product Lifecycle'!F72)</f>
        <v>Orderable</v>
      </c>
      <c r="I30" s="372" t="s">
        <v>26</v>
      </c>
      <c r="J30" s="373"/>
      <c r="K30" s="373"/>
      <c r="L30" s="373"/>
      <c r="M30" s="373"/>
      <c r="N30" s="373"/>
      <c r="O30" s="373"/>
      <c r="P30" s="54"/>
    </row>
    <row r="31" spans="1:16" ht="12.75" outlineLevel="1">
      <c r="A31" s="58"/>
      <c r="B31" s="339" t="str">
        <f>'Avaya Product Lifecycle'!A74</f>
        <v>ASM 6.2</v>
      </c>
      <c r="C31" s="369"/>
      <c r="D31" s="352">
        <f>IF('Avaya Product Lifecycle'!B73="","",'Avaya Product Lifecycle'!B73)</f>
        <v>40512</v>
      </c>
      <c r="E31" s="352">
        <f>IF('Avaya Product Lifecycle'!C73="","",'Avaya Product Lifecycle'!C73)</f>
      </c>
      <c r="F31" s="352">
        <f>IF('Avaya Product Lifecycle'!D73="","",'Avaya Product Lifecycle'!D73)</f>
      </c>
      <c r="G31" s="352">
        <f>IF('Avaya Product Lifecycle'!E73="","",'Avaya Product Lifecycle'!E73)</f>
      </c>
      <c r="H31" s="371" t="str">
        <f>IF('Avaya Product Lifecycle'!F73="","",'Avaya Product Lifecycle'!F73)</f>
        <v>Orderable</v>
      </c>
      <c r="I31" s="372" t="s">
        <v>26</v>
      </c>
      <c r="J31" s="373"/>
      <c r="K31" s="373"/>
      <c r="L31" s="373"/>
      <c r="M31" s="373"/>
      <c r="N31" s="373"/>
      <c r="O31" s="373"/>
      <c r="P31" s="54"/>
    </row>
    <row r="32" spans="1:16" ht="3" customHeight="1" outlineLevel="1">
      <c r="A32" s="58"/>
      <c r="B32" s="316"/>
      <c r="C32" s="369"/>
      <c r="D32" s="352"/>
      <c r="E32" s="352"/>
      <c r="F32" s="352"/>
      <c r="G32" s="352"/>
      <c r="H32" s="371">
        <f ca="1">IF(E32&lt;&gt;"",IF(TODAY()&lt;G32,IF(TODAY()&lt;F32,IF(TODAY()&lt;E32,IF(TODAY()&lt;D32,"Dev/Beta",D$8),E$8),F$8),G$8),IF(D32&lt;&gt;"",IF(TODAY()&gt;D32,D$8,""),""))</f>
      </c>
      <c r="I32" s="372"/>
      <c r="J32" s="373"/>
      <c r="K32" s="373"/>
      <c r="L32" s="373"/>
      <c r="M32" s="373"/>
      <c r="N32" s="373"/>
      <c r="O32" s="373"/>
      <c r="P32" s="54"/>
    </row>
    <row r="33" spans="1:16" ht="5.25" customHeight="1">
      <c r="A33" s="59"/>
      <c r="B33" s="339"/>
      <c r="C33" s="337"/>
      <c r="D33" s="422"/>
      <c r="E33" s="422"/>
      <c r="F33" s="422"/>
      <c r="G33" s="422"/>
      <c r="H33" s="375"/>
      <c r="I33" s="376"/>
      <c r="J33" s="377"/>
      <c r="K33" s="377"/>
      <c r="L33" s="377"/>
      <c r="M33" s="377"/>
      <c r="N33" s="377"/>
      <c r="O33" s="377"/>
      <c r="P33" s="54"/>
    </row>
    <row r="34" spans="1:16" ht="5.25" customHeight="1">
      <c r="A34" s="59"/>
      <c r="B34" s="339"/>
      <c r="C34" s="337"/>
      <c r="D34" s="422"/>
      <c r="E34" s="422"/>
      <c r="F34" s="422"/>
      <c r="G34" s="422"/>
      <c r="H34" s="375"/>
      <c r="I34" s="376"/>
      <c r="J34" s="377"/>
      <c r="K34" s="377"/>
      <c r="L34" s="377"/>
      <c r="M34" s="377"/>
      <c r="N34" s="377"/>
      <c r="O34" s="377"/>
      <c r="P34" s="54"/>
    </row>
    <row r="35" spans="1:16" ht="12.75">
      <c r="A35" s="146" t="s">
        <v>606</v>
      </c>
      <c r="B35" s="361"/>
      <c r="C35" s="362"/>
      <c r="D35" s="421"/>
      <c r="E35" s="421"/>
      <c r="F35" s="421"/>
      <c r="G35" s="421"/>
      <c r="H35" s="378"/>
      <c r="I35" s="395"/>
      <c r="J35" s="395"/>
      <c r="K35" s="395"/>
      <c r="L35" s="395"/>
      <c r="M35" s="395"/>
      <c r="N35" s="395"/>
      <c r="O35" s="366"/>
      <c r="P35" s="54"/>
    </row>
    <row r="36" spans="1:16" ht="12.75">
      <c r="A36" s="249" t="s">
        <v>607</v>
      </c>
      <c r="B36" s="368"/>
      <c r="C36" s="362"/>
      <c r="D36" s="421"/>
      <c r="E36" s="421"/>
      <c r="F36" s="421"/>
      <c r="G36" s="421"/>
      <c r="H36" s="378"/>
      <c r="I36" s="395"/>
      <c r="J36" s="395"/>
      <c r="K36" s="395"/>
      <c r="L36" s="395"/>
      <c r="M36" s="395"/>
      <c r="N36" s="395"/>
      <c r="O36" s="366"/>
      <c r="P36" s="54"/>
    </row>
    <row r="37" spans="1:16" ht="3" customHeight="1">
      <c r="A37" s="58"/>
      <c r="B37" s="316"/>
      <c r="C37" s="369"/>
      <c r="D37" s="352"/>
      <c r="E37" s="352"/>
      <c r="F37" s="352"/>
      <c r="G37" s="352"/>
      <c r="H37" s="371">
        <f ca="1">IF(E37&lt;&gt;"",IF(TODAY()&lt;G37,IF(TODAY()&lt;F37,IF(TODAY()&lt;E37,IF(TODAY()&lt;D37,"Dev/Beta",D$8),E$8),F$8),G$8),IF(D37&lt;&gt;"",IF(TODAY()&gt;D37,D$8,""),""))</f>
      </c>
      <c r="I37" s="372"/>
      <c r="J37" s="373"/>
      <c r="K37" s="373"/>
      <c r="L37" s="373"/>
      <c r="M37" s="373"/>
      <c r="N37" s="373"/>
      <c r="O37" s="373"/>
      <c r="P37" s="54"/>
    </row>
    <row r="38" spans="1:16" ht="5.25" customHeight="1">
      <c r="A38" s="59"/>
      <c r="B38" s="339"/>
      <c r="C38" s="337"/>
      <c r="D38" s="422"/>
      <c r="E38" s="422"/>
      <c r="F38" s="422"/>
      <c r="G38" s="422"/>
      <c r="H38" s="375"/>
      <c r="I38" s="376"/>
      <c r="J38" s="377"/>
      <c r="K38" s="377"/>
      <c r="L38" s="377"/>
      <c r="M38" s="377"/>
      <c r="N38" s="377"/>
      <c r="O38" s="377"/>
      <c r="P38" s="54"/>
    </row>
    <row r="39" spans="1:16" ht="5.25" customHeight="1">
      <c r="A39" s="59"/>
      <c r="B39" s="339"/>
      <c r="C39" s="337"/>
      <c r="D39" s="422"/>
      <c r="E39" s="422"/>
      <c r="F39" s="422"/>
      <c r="G39" s="422"/>
      <c r="H39" s="375"/>
      <c r="I39" s="376"/>
      <c r="J39" s="377"/>
      <c r="K39" s="377"/>
      <c r="L39" s="377"/>
      <c r="M39" s="377"/>
      <c r="N39" s="377"/>
      <c r="O39" s="377"/>
      <c r="P39" s="54"/>
    </row>
    <row r="40" spans="1:16" ht="12.75" customHeight="1">
      <c r="A40" s="145" t="s">
        <v>608</v>
      </c>
      <c r="B40" s="368"/>
      <c r="C40" s="362"/>
      <c r="D40" s="421"/>
      <c r="E40" s="421"/>
      <c r="F40" s="421"/>
      <c r="G40" s="421"/>
      <c r="H40" s="378"/>
      <c r="I40" s="365"/>
      <c r="J40" s="366"/>
      <c r="K40" s="366"/>
      <c r="L40" s="366"/>
      <c r="M40" s="366"/>
      <c r="N40" s="366"/>
      <c r="O40" s="366"/>
      <c r="P40" s="55"/>
    </row>
    <row r="41" spans="1:16" ht="12.75">
      <c r="A41" s="249" t="s">
        <v>607</v>
      </c>
      <c r="B41" s="368"/>
      <c r="C41" s="362"/>
      <c r="D41" s="421"/>
      <c r="E41" s="421"/>
      <c r="F41" s="421"/>
      <c r="G41" s="421"/>
      <c r="H41" s="378"/>
      <c r="I41" s="397"/>
      <c r="J41" s="379"/>
      <c r="K41" s="379"/>
      <c r="L41" s="366"/>
      <c r="M41" s="403"/>
      <c r="N41" s="403"/>
      <c r="O41" s="379"/>
      <c r="P41" s="54"/>
    </row>
    <row r="42" spans="1:16" ht="5.25" customHeight="1">
      <c r="A42" s="59"/>
      <c r="B42" s="339"/>
      <c r="C42" s="337"/>
      <c r="D42" s="422"/>
      <c r="E42" s="422"/>
      <c r="F42" s="422"/>
      <c r="G42" s="422"/>
      <c r="H42" s="375"/>
      <c r="I42" s="376"/>
      <c r="J42" s="377"/>
      <c r="K42" s="377"/>
      <c r="L42" s="377"/>
      <c r="M42" s="377"/>
      <c r="N42" s="377"/>
      <c r="O42" s="377"/>
      <c r="P42" s="54"/>
    </row>
    <row r="43" spans="1:16" ht="12.75">
      <c r="A43" s="490" t="s">
        <v>325</v>
      </c>
      <c r="B43" s="368"/>
      <c r="C43" s="362"/>
      <c r="D43" s="421"/>
      <c r="E43" s="421"/>
      <c r="F43" s="421"/>
      <c r="G43" s="421"/>
      <c r="H43" s="378"/>
      <c r="I43" s="365"/>
      <c r="J43" s="366"/>
      <c r="K43" s="366"/>
      <c r="L43" s="366"/>
      <c r="M43" s="366"/>
      <c r="N43" s="403"/>
      <c r="O43" s="366"/>
      <c r="P43" s="55"/>
    </row>
    <row r="44" spans="1:16" ht="12.75">
      <c r="A44" s="491"/>
      <c r="B44" s="368"/>
      <c r="C44" s="362"/>
      <c r="D44" s="421"/>
      <c r="E44" s="421"/>
      <c r="F44" s="421"/>
      <c r="G44" s="421"/>
      <c r="H44" s="378"/>
      <c r="I44" s="397"/>
      <c r="J44" s="379"/>
      <c r="K44" s="379"/>
      <c r="L44" s="366"/>
      <c r="M44" s="366"/>
      <c r="N44" s="403"/>
      <c r="O44" s="379"/>
      <c r="P44" s="54"/>
    </row>
    <row r="45" spans="1:16" ht="12.75" outlineLevel="1">
      <c r="A45" s="58"/>
      <c r="B45" s="446" t="s">
        <v>639</v>
      </c>
      <c r="C45" s="369"/>
      <c r="D45" s="352"/>
      <c r="E45" s="352"/>
      <c r="F45" s="352"/>
      <c r="G45" s="352"/>
      <c r="H45" s="371">
        <f aca="true" ca="1" t="shared" si="0" ref="H45:H54">IF(E45&lt;&gt;"",IF(TODAY()&lt;G45,IF(TODAY()&lt;F45,IF(TODAY()&lt;E45,IF(TODAY()&lt;D45,"Dev/Beta",D$8),E$8),F$8),G$8),IF(D45&lt;&gt;"",IF(TODAY()&gt;D45,D$8,""),""))</f>
      </c>
      <c r="I45" s="447" t="s">
        <v>26</v>
      </c>
      <c r="J45" s="373"/>
      <c r="K45" s="373"/>
      <c r="L45" s="373"/>
      <c r="M45" s="373"/>
      <c r="N45" s="373"/>
      <c r="O45" s="373"/>
      <c r="P45" s="54"/>
    </row>
    <row r="46" spans="1:16" ht="12.75" outlineLevel="1">
      <c r="A46" s="58"/>
      <c r="B46" s="339" t="s">
        <v>549</v>
      </c>
      <c r="C46" s="369"/>
      <c r="D46" s="352"/>
      <c r="E46" s="352"/>
      <c r="F46" s="352"/>
      <c r="G46" s="352"/>
      <c r="H46" s="371">
        <f ca="1">IF(E46&lt;&gt;"",IF(TODAY()&lt;G46,IF(TODAY()&lt;F46,IF(TODAY()&lt;E46,IF(TODAY()&lt;D46,"Dev/Beta",D$8),E$8),F$8),G$8),IF(D46&lt;&gt;"",IF(TODAY()&gt;D46,D$8,""),""))</f>
      </c>
      <c r="I46" s="447" t="s">
        <v>26</v>
      </c>
      <c r="J46" s="373"/>
      <c r="K46" s="373"/>
      <c r="L46" s="373"/>
      <c r="M46" s="373"/>
      <c r="N46" s="373"/>
      <c r="O46" s="373"/>
      <c r="P46" s="54"/>
    </row>
    <row r="47" spans="1:16" ht="12.75" outlineLevel="1">
      <c r="A47" s="58"/>
      <c r="B47" s="339" t="s">
        <v>550</v>
      </c>
      <c r="C47" s="369"/>
      <c r="D47" s="352"/>
      <c r="E47" s="352"/>
      <c r="F47" s="352"/>
      <c r="G47" s="352"/>
      <c r="H47" s="371">
        <f ca="1" t="shared" si="0"/>
      </c>
      <c r="I47" s="447"/>
      <c r="J47" s="373"/>
      <c r="K47" s="373"/>
      <c r="L47" s="373"/>
      <c r="M47" s="373"/>
      <c r="N47" s="373"/>
      <c r="O47" s="373"/>
      <c r="P47" s="54"/>
    </row>
    <row r="48" spans="1:16" ht="12.75" outlineLevel="1">
      <c r="A48" s="58"/>
      <c r="B48" s="339" t="s">
        <v>640</v>
      </c>
      <c r="C48" s="369"/>
      <c r="D48" s="352"/>
      <c r="E48" s="352"/>
      <c r="F48" s="352"/>
      <c r="G48" s="352"/>
      <c r="H48" s="371"/>
      <c r="I48" s="448" t="s">
        <v>26</v>
      </c>
      <c r="J48" s="373"/>
      <c r="K48" s="373"/>
      <c r="L48" s="373"/>
      <c r="M48" s="373"/>
      <c r="N48" s="373"/>
      <c r="O48" s="373"/>
      <c r="P48" s="54"/>
    </row>
    <row r="49" spans="1:16" ht="12.75" outlineLevel="1">
      <c r="A49" s="58"/>
      <c r="B49" s="339" t="s">
        <v>641</v>
      </c>
      <c r="C49" s="369"/>
      <c r="D49" s="352"/>
      <c r="E49" s="352"/>
      <c r="F49" s="352"/>
      <c r="G49" s="352"/>
      <c r="H49" s="371"/>
      <c r="I49" s="448" t="s">
        <v>26</v>
      </c>
      <c r="J49" s="373"/>
      <c r="K49" s="373"/>
      <c r="L49" s="373"/>
      <c r="M49" s="373"/>
      <c r="N49" s="373"/>
      <c r="O49" s="373"/>
      <c r="P49" s="54"/>
    </row>
    <row r="50" spans="1:16" ht="12.75" outlineLevel="1">
      <c r="A50" s="58"/>
      <c r="B50" s="339" t="s">
        <v>420</v>
      </c>
      <c r="C50" s="369"/>
      <c r="D50" s="352"/>
      <c r="E50" s="352"/>
      <c r="F50" s="352"/>
      <c r="G50" s="352"/>
      <c r="H50" s="371">
        <f ca="1" t="shared" si="0"/>
      </c>
      <c r="I50" s="448" t="s">
        <v>27</v>
      </c>
      <c r="J50" s="373"/>
      <c r="K50" s="373"/>
      <c r="L50" s="373"/>
      <c r="M50" s="373"/>
      <c r="N50" s="373"/>
      <c r="O50" s="373"/>
      <c r="P50" s="54"/>
    </row>
    <row r="51" spans="1:16" ht="12.75" outlineLevel="1">
      <c r="A51" s="58"/>
      <c r="B51" s="339" t="s">
        <v>327</v>
      </c>
      <c r="C51" s="369"/>
      <c r="D51" s="352"/>
      <c r="E51" s="352"/>
      <c r="F51" s="352"/>
      <c r="G51" s="352"/>
      <c r="H51" s="371">
        <f ca="1">IF(E51&lt;&gt;"",IF(TODAY()&lt;G51,IF(TODAY()&lt;F51,IF(TODAY()&lt;E51,IF(TODAY()&lt;D51,"Dev/Beta",D$8),E$8),F$8),G$8),IF(D51&lt;&gt;"",IF(TODAY()&gt;D51,D$8,""),""))</f>
      </c>
      <c r="I51" s="447" t="s">
        <v>26</v>
      </c>
      <c r="J51" s="373"/>
      <c r="K51" s="373"/>
      <c r="L51" s="373"/>
      <c r="M51" s="373"/>
      <c r="N51" s="373"/>
      <c r="O51" s="373"/>
      <c r="P51" s="54"/>
    </row>
    <row r="52" spans="1:16" ht="12.75" outlineLevel="1">
      <c r="A52" s="58"/>
      <c r="B52" s="339" t="s">
        <v>517</v>
      </c>
      <c r="C52" s="369"/>
      <c r="D52" s="352"/>
      <c r="E52" s="352"/>
      <c r="F52" s="352"/>
      <c r="G52" s="352"/>
      <c r="H52" s="371">
        <f ca="1" t="shared" si="0"/>
      </c>
      <c r="I52" s="448" t="s">
        <v>27</v>
      </c>
      <c r="J52" s="373"/>
      <c r="K52" s="373"/>
      <c r="L52" s="373"/>
      <c r="M52" s="373"/>
      <c r="N52" s="373"/>
      <c r="O52" s="373"/>
      <c r="P52" s="54"/>
    </row>
    <row r="53" spans="1:16" ht="12.75" outlineLevel="1">
      <c r="A53" s="58"/>
      <c r="B53" s="339"/>
      <c r="C53" s="369"/>
      <c r="D53" s="352"/>
      <c r="E53" s="352"/>
      <c r="F53" s="352"/>
      <c r="G53" s="352"/>
      <c r="H53" s="371">
        <f ca="1" t="shared" si="0"/>
      </c>
      <c r="I53" s="372"/>
      <c r="J53" s="373"/>
      <c r="K53" s="373"/>
      <c r="L53" s="373"/>
      <c r="M53" s="373"/>
      <c r="N53" s="373"/>
      <c r="O53" s="373"/>
      <c r="P53" s="54"/>
    </row>
    <row r="54" spans="1:16" ht="3" customHeight="1" outlineLevel="1">
      <c r="A54" s="58"/>
      <c r="B54" s="316"/>
      <c r="C54" s="369"/>
      <c r="D54" s="352"/>
      <c r="E54" s="352"/>
      <c r="F54" s="352"/>
      <c r="G54" s="352"/>
      <c r="H54" s="371">
        <f ca="1" t="shared" si="0"/>
      </c>
      <c r="I54" s="372"/>
      <c r="J54" s="373"/>
      <c r="K54" s="373"/>
      <c r="L54" s="373"/>
      <c r="M54" s="373"/>
      <c r="N54" s="373"/>
      <c r="O54" s="373"/>
      <c r="P54" s="54"/>
    </row>
    <row r="55" spans="4:7" ht="12.75">
      <c r="D55" s="424"/>
      <c r="E55" s="424"/>
      <c r="F55" s="424"/>
      <c r="G55" s="424"/>
    </row>
    <row r="56" spans="4:7" ht="12.75">
      <c r="D56" s="424"/>
      <c r="E56" s="424"/>
      <c r="F56" s="424"/>
      <c r="G56" s="424"/>
    </row>
    <row r="57" spans="4:7" ht="12.75">
      <c r="D57" s="424"/>
      <c r="E57" s="424"/>
      <c r="F57" s="424"/>
      <c r="G57" s="424"/>
    </row>
    <row r="58" spans="4:7" ht="12.75">
      <c r="D58" s="424"/>
      <c r="E58" s="424"/>
      <c r="F58" s="424"/>
      <c r="G58" s="424"/>
    </row>
    <row r="59" spans="4:7" ht="12.75">
      <c r="D59" s="424"/>
      <c r="E59" s="424"/>
      <c r="F59" s="424"/>
      <c r="G59" s="424"/>
    </row>
    <row r="60" spans="4:7" ht="12.75">
      <c r="D60" s="424"/>
      <c r="E60" s="424"/>
      <c r="F60" s="424"/>
      <c r="G60" s="424"/>
    </row>
    <row r="61" spans="4:7" ht="12.75">
      <c r="D61" s="424"/>
      <c r="E61" s="424"/>
      <c r="F61" s="424"/>
      <c r="G61" s="424"/>
    </row>
    <row r="62" spans="4:7" ht="12.75">
      <c r="D62" s="424"/>
      <c r="E62" s="424"/>
      <c r="F62" s="424"/>
      <c r="G62" s="424"/>
    </row>
    <row r="63" spans="4:7" ht="12.75">
      <c r="D63" s="424"/>
      <c r="E63" s="424"/>
      <c r="F63" s="424"/>
      <c r="G63" s="424"/>
    </row>
    <row r="64" spans="4:7" ht="12.75">
      <c r="D64" s="424"/>
      <c r="E64" s="424"/>
      <c r="F64" s="424"/>
      <c r="G64" s="424"/>
    </row>
    <row r="65" spans="4:7" ht="12.75">
      <c r="D65" s="424"/>
      <c r="E65" s="424"/>
      <c r="F65" s="424"/>
      <c r="G65" s="424"/>
    </row>
    <row r="66" spans="4:7" ht="12.75">
      <c r="D66" s="424"/>
      <c r="E66" s="424"/>
      <c r="F66" s="424"/>
      <c r="G66" s="424"/>
    </row>
  </sheetData>
  <sheetProtection/>
  <mergeCells count="5">
    <mergeCell ref="A43:A44"/>
    <mergeCell ref="B3:B7"/>
    <mergeCell ref="D3:G7"/>
    <mergeCell ref="A27:A28"/>
    <mergeCell ref="A9:A10"/>
  </mergeCells>
  <conditionalFormatting sqref="I45:P54 I37:P37 I29:P30 I9:P14 I22:P23 I17:P18 I25:P26 I32:P33">
    <cfRule type="cellIs" priority="34" dxfId="5" operator="equal" stopIfTrue="1">
      <formula>"x"</formula>
    </cfRule>
    <cfRule type="cellIs" priority="35" dxfId="25" operator="equal" stopIfTrue="1">
      <formula>"p"</formula>
    </cfRule>
    <cfRule type="cellIs" priority="36" dxfId="24" operator="equal" stopIfTrue="1">
      <formula>"-"</formula>
    </cfRule>
  </conditionalFormatting>
  <conditionalFormatting sqref="H43:H54 H40:H41 H35:H37 H9:H13 H27:H30 H20:H23 I2:M2 H17 H25 H32">
    <cfRule type="cellIs" priority="31" dxfId="5" operator="equal" stopIfTrue="1">
      <formula>"orderable"</formula>
    </cfRule>
    <cfRule type="cellIs" priority="32" dxfId="1" operator="equal" stopIfTrue="1">
      <formula>"SupportOnly"</formula>
    </cfRule>
    <cfRule type="cellIs" priority="33" dxfId="2" operator="equal" stopIfTrue="1">
      <formula>"NoSupport"</formula>
    </cfRule>
  </conditionalFormatting>
  <conditionalFormatting sqref="P2">
    <cfRule type="cellIs" priority="28" dxfId="5" operator="equal" stopIfTrue="1">
      <formula>"GA"</formula>
    </cfRule>
    <cfRule type="cellIs" priority="29" dxfId="25" operator="equal" stopIfTrue="1">
      <formula>"EOSA"</formula>
    </cfRule>
    <cfRule type="cellIs" priority="30" dxfId="24" operator="equal" stopIfTrue="1">
      <formula>"EOMS"</formula>
    </cfRule>
  </conditionalFormatting>
  <conditionalFormatting sqref="H18">
    <cfRule type="cellIs" priority="25" dxfId="5" operator="equal" stopIfTrue="1">
      <formula>"orderable"</formula>
    </cfRule>
    <cfRule type="cellIs" priority="26" dxfId="25" operator="equal" stopIfTrue="1">
      <formula>"SupportOnly"</formula>
    </cfRule>
    <cfRule type="cellIs" priority="27" dxfId="24" operator="equal" stopIfTrue="1">
      <formula>"NoSupport"</formula>
    </cfRule>
  </conditionalFormatting>
  <conditionalFormatting sqref="N2:O2">
    <cfRule type="cellIs" priority="22" dxfId="8" operator="equal" stopIfTrue="1">
      <formula>"GA"</formula>
    </cfRule>
    <cfRule type="cellIs" priority="23" dxfId="1" operator="between" stopIfTrue="1">
      <formula>"EOSA"</formula>
      <formula>"EOS"</formula>
    </cfRule>
    <cfRule type="cellIs" priority="24" dxfId="2" operator="equal" stopIfTrue="1">
      <formula>"EOMS"</formula>
    </cfRule>
  </conditionalFormatting>
  <conditionalFormatting sqref="I24:P24">
    <cfRule type="cellIs" priority="10" dxfId="5" operator="equal" stopIfTrue="1">
      <formula>"x"</formula>
    </cfRule>
    <cfRule type="cellIs" priority="11" dxfId="25" operator="equal" stopIfTrue="1">
      <formula>"p"</formula>
    </cfRule>
    <cfRule type="cellIs" priority="12" dxfId="24" operator="equal" stopIfTrue="1">
      <formula>"-"</formula>
    </cfRule>
  </conditionalFormatting>
  <conditionalFormatting sqref="H24">
    <cfRule type="cellIs" priority="7" dxfId="5" operator="equal" stopIfTrue="1">
      <formula>"orderable"</formula>
    </cfRule>
    <cfRule type="cellIs" priority="8" dxfId="1" operator="equal" stopIfTrue="1">
      <formula>"SupportOnly"</formula>
    </cfRule>
    <cfRule type="cellIs" priority="9" dxfId="2" operator="equal" stopIfTrue="1">
      <formula>"NoSupport"</formula>
    </cfRule>
  </conditionalFormatting>
  <conditionalFormatting sqref="I31:P31">
    <cfRule type="cellIs" priority="4" dxfId="5" operator="equal" stopIfTrue="1">
      <formula>"x"</formula>
    </cfRule>
    <cfRule type="cellIs" priority="5" dxfId="25" operator="equal" stopIfTrue="1">
      <formula>"p"</formula>
    </cfRule>
    <cfRule type="cellIs" priority="6" dxfId="24" operator="equal" stopIfTrue="1">
      <formula>"-"</formula>
    </cfRule>
  </conditionalFormatting>
  <conditionalFormatting sqref="H31">
    <cfRule type="cellIs" priority="1" dxfId="5" operator="equal" stopIfTrue="1">
      <formula>"orderable"</formula>
    </cfRule>
    <cfRule type="cellIs" priority="2" dxfId="1" operator="equal" stopIfTrue="1">
      <formula>"SupportOnly"</formula>
    </cfRule>
    <cfRule type="cellIs" priority="3" dxfId="2" operator="equal" stopIfTrue="1">
      <formula>"NoSupport"</formula>
    </cfRule>
  </conditionalFormatting>
  <hyperlinks>
    <hyperlink ref="A36" location="'AAEP - AVP'!A1" display="'AAEP - AVP'!A1"/>
    <hyperlink ref="A41" location="'AAEP - AVP'!A1" display="'AAEP - AVP'!A1"/>
  </hyperlinks>
  <printOptions/>
  <pageMargins left="0.7" right="0.7" top="0.75" bottom="0.75" header="0.3" footer="0.3"/>
  <pageSetup horizontalDpi="300" verticalDpi="300" orientation="portrait" paperSize="163"/>
  <legacyDrawing r:id="rId2"/>
</worksheet>
</file>

<file path=xl/worksheets/sheet7.xml><?xml version="1.0" encoding="utf-8"?>
<worksheet xmlns="http://schemas.openxmlformats.org/spreadsheetml/2006/main" xmlns:r="http://schemas.openxmlformats.org/officeDocument/2006/relationships">
  <sheetPr>
    <tabColor indexed="12"/>
    <outlinePr summaryBelow="0"/>
    <pageSetUpPr fitToPage="1"/>
  </sheetPr>
  <dimension ref="A1:P172"/>
  <sheetViews>
    <sheetView showGridLines="0" zoomScale="80" zoomScaleNormal="80" zoomScalePageLayoutView="0" workbookViewId="0" topLeftCell="B1">
      <pane ySplit="7" topLeftCell="A8" activePane="bottomLeft" state="frozen"/>
      <selection pane="topLeft" activeCell="A1" sqref="A1"/>
      <selection pane="bottomLeft" activeCell="T28" sqref="T28"/>
    </sheetView>
  </sheetViews>
  <sheetFormatPr defaultColWidth="11.421875" defaultRowHeight="12.75" outlineLevelRow="1" outlineLevelCol="1"/>
  <cols>
    <col min="1" max="1" width="26.140625" style="0" customWidth="1"/>
    <col min="2" max="2" width="32.28125" style="0" customWidth="1"/>
    <col min="3" max="3" width="0.85546875" style="0" customWidth="1"/>
    <col min="4" max="4" width="10.7109375" style="335" customWidth="1" outlineLevel="1"/>
    <col min="5" max="5" width="10.421875" style="335" customWidth="1" outlineLevel="1"/>
    <col min="6" max="6" width="11.140625" style="335" customWidth="1" outlineLevel="1"/>
    <col min="7" max="7" width="10.140625" style="335" customWidth="1" outlineLevel="1"/>
    <col min="8" max="8" width="15.140625" style="0" customWidth="1"/>
    <col min="9" max="10" width="10.28125" style="2" customWidth="1" outlineLevel="1"/>
    <col min="11" max="11" width="11.421875" style="2" bestFit="1" customWidth="1" outlineLevel="1"/>
    <col min="12" max="12" width="10.28125" style="2" customWidth="1" outlineLevel="1"/>
    <col min="13" max="13" width="10.28125" style="2" bestFit="1" customWidth="1" outlineLevel="1"/>
    <col min="14" max="15" width="11.00390625" style="2" bestFit="1" customWidth="1"/>
    <col min="16" max="16" width="0.9921875" style="2" customWidth="1"/>
  </cols>
  <sheetData>
    <row r="1" spans="1:16" s="312" customFormat="1" ht="33" customHeight="1">
      <c r="A1" s="337"/>
      <c r="B1" s="338"/>
      <c r="C1" s="338"/>
      <c r="D1" s="417"/>
      <c r="E1" s="417"/>
      <c r="F1" s="417"/>
      <c r="G1" s="418"/>
      <c r="H1" s="340" t="s">
        <v>126</v>
      </c>
      <c r="I1" s="425" t="s">
        <v>124</v>
      </c>
      <c r="J1" s="341" t="s">
        <v>12</v>
      </c>
      <c r="K1" s="341" t="s">
        <v>7</v>
      </c>
      <c r="L1" s="341" t="s">
        <v>8</v>
      </c>
      <c r="M1" s="342" t="s">
        <v>520</v>
      </c>
      <c r="N1" s="341" t="s">
        <v>9</v>
      </c>
      <c r="O1" s="342" t="s">
        <v>521</v>
      </c>
      <c r="P1" s="343"/>
    </row>
    <row r="2" spans="1:16" s="312" customFormat="1" ht="38.25" customHeight="1" collapsed="1">
      <c r="A2" s="7" t="s">
        <v>125</v>
      </c>
      <c r="B2" s="344" t="s">
        <v>43</v>
      </c>
      <c r="D2" s="62" t="s">
        <v>10</v>
      </c>
      <c r="E2" s="62" t="s">
        <v>0</v>
      </c>
      <c r="F2" s="62" t="s">
        <v>1</v>
      </c>
      <c r="G2" s="62" t="s">
        <v>2</v>
      </c>
      <c r="H2" s="345" t="s">
        <v>279</v>
      </c>
      <c r="I2" s="426" t="str">
        <f>'Avaya Product Lifecycle'!F18</f>
        <v>NoSupport</v>
      </c>
      <c r="J2" s="336" t="str">
        <f>'Avaya Product Lifecycle'!F19</f>
        <v>NoSupport</v>
      </c>
      <c r="K2" s="336" t="str">
        <f>'Avaya Product Lifecycle'!F20</f>
        <v>NoSupport</v>
      </c>
      <c r="L2" s="336" t="str">
        <f>'Avaya Product Lifecycle'!F21</f>
        <v>NoSupport</v>
      </c>
      <c r="M2" s="336" t="str">
        <f>'Avaya Product Lifecycle'!F21</f>
        <v>NoSupport</v>
      </c>
      <c r="N2" s="336" t="str">
        <f>'Avaya Product Lifecycle'!F22</f>
        <v>SupportOnly</v>
      </c>
      <c r="O2" s="336" t="str">
        <f>'Avaya Product Lifecycle'!F22</f>
        <v>SupportOnly</v>
      </c>
      <c r="P2" s="348"/>
    </row>
    <row r="3" spans="1:16" s="312" customFormat="1" ht="12.75" hidden="1" outlineLevel="1">
      <c r="A3" s="58"/>
      <c r="D3" s="335"/>
      <c r="E3" s="335"/>
      <c r="F3" s="335"/>
      <c r="G3" s="335"/>
      <c r="H3" s="326" t="s">
        <v>11</v>
      </c>
      <c r="I3" s="351"/>
      <c r="J3" s="352"/>
      <c r="K3" s="352"/>
      <c r="L3" s="352"/>
      <c r="M3" s="352"/>
      <c r="N3" s="352">
        <v>39661</v>
      </c>
      <c r="O3" s="352"/>
      <c r="P3" s="350"/>
    </row>
    <row r="4" spans="1:16" s="312" customFormat="1" ht="12.75" hidden="1" outlineLevel="1">
      <c r="A4" s="58"/>
      <c r="D4" s="335"/>
      <c r="E4" s="335"/>
      <c r="F4" s="335"/>
      <c r="G4" s="335"/>
      <c r="H4" s="326" t="s">
        <v>10</v>
      </c>
      <c r="I4" s="351">
        <v>37872</v>
      </c>
      <c r="J4" s="352">
        <v>38418</v>
      </c>
      <c r="K4" s="352">
        <v>38869</v>
      </c>
      <c r="L4" s="352">
        <v>39267</v>
      </c>
      <c r="M4" s="352">
        <v>39267</v>
      </c>
      <c r="N4" s="352">
        <f>'Avaya Product Lifecycle'!B22</f>
        <v>39783</v>
      </c>
      <c r="O4" s="352">
        <f>'Avaya Product Lifecycle'!B22</f>
        <v>39783</v>
      </c>
      <c r="P4" s="350"/>
    </row>
    <row r="5" spans="1:16" s="312" customFormat="1" ht="12.75" hidden="1" outlineLevel="1">
      <c r="A5" s="58"/>
      <c r="D5" s="335"/>
      <c r="E5" s="335"/>
      <c r="F5" s="335"/>
      <c r="G5" s="335"/>
      <c r="H5" s="326" t="s">
        <v>0</v>
      </c>
      <c r="I5" s="351">
        <v>38362</v>
      </c>
      <c r="J5" s="352">
        <v>38810</v>
      </c>
      <c r="K5" s="352">
        <v>39263</v>
      </c>
      <c r="L5" s="352">
        <v>39846</v>
      </c>
      <c r="M5" s="352">
        <v>39846</v>
      </c>
      <c r="N5" s="353">
        <f>'Avaya Product Lifecycle'!C22</f>
        <v>40397</v>
      </c>
      <c r="O5" s="353">
        <f>'Avaya Product Lifecycle'!C22</f>
        <v>40397</v>
      </c>
      <c r="P5" s="350"/>
    </row>
    <row r="6" spans="1:16" s="312" customFormat="1" ht="12.75" hidden="1" outlineLevel="1">
      <c r="A6" s="58"/>
      <c r="D6" s="335"/>
      <c r="E6" s="335"/>
      <c r="F6" s="335"/>
      <c r="G6" s="335"/>
      <c r="H6" s="326" t="s">
        <v>1</v>
      </c>
      <c r="I6" s="351">
        <v>38362</v>
      </c>
      <c r="J6" s="352">
        <v>38810</v>
      </c>
      <c r="K6" s="352">
        <v>39447</v>
      </c>
      <c r="L6" s="352">
        <v>40210</v>
      </c>
      <c r="M6" s="352">
        <v>40210</v>
      </c>
      <c r="N6" s="353">
        <f>'Avaya Product Lifecycle'!D22</f>
        <v>41148</v>
      </c>
      <c r="O6" s="353">
        <f>'Avaya Product Lifecycle'!D22</f>
        <v>41148</v>
      </c>
      <c r="P6" s="350"/>
    </row>
    <row r="7" spans="1:16" s="312" customFormat="1" ht="12.75" hidden="1" outlineLevel="1">
      <c r="A7" s="58"/>
      <c r="B7" s="354"/>
      <c r="C7" s="354"/>
      <c r="D7" s="419"/>
      <c r="E7" s="419"/>
      <c r="F7" s="419"/>
      <c r="G7" s="419"/>
      <c r="H7" s="355" t="s">
        <v>2</v>
      </c>
      <c r="I7" s="351">
        <v>38727</v>
      </c>
      <c r="J7" s="352">
        <v>39447</v>
      </c>
      <c r="K7" s="352">
        <v>39872</v>
      </c>
      <c r="L7" s="352">
        <v>40455</v>
      </c>
      <c r="M7" s="352">
        <v>40455</v>
      </c>
      <c r="N7" s="353">
        <f>'Avaya Product Lifecycle'!E22</f>
        <v>41673</v>
      </c>
      <c r="O7" s="353">
        <f>'Avaya Product Lifecycle'!E22</f>
        <v>41673</v>
      </c>
      <c r="P7" s="350"/>
    </row>
    <row r="8" spans="1:16" s="312" customFormat="1" ht="5.25" customHeight="1">
      <c r="A8" s="58"/>
      <c r="C8" s="356"/>
      <c r="D8" s="420" t="s">
        <v>121</v>
      </c>
      <c r="E8" s="420" t="s">
        <v>121</v>
      </c>
      <c r="F8" s="420" t="s">
        <v>120</v>
      </c>
      <c r="G8" s="420" t="s">
        <v>119</v>
      </c>
      <c r="H8" s="356"/>
      <c r="I8" s="358"/>
      <c r="J8" s="359"/>
      <c r="K8" s="359"/>
      <c r="L8" s="359"/>
      <c r="M8" s="359"/>
      <c r="N8" s="359"/>
      <c r="O8" s="359"/>
      <c r="P8" s="360"/>
    </row>
    <row r="9" spans="1:16" s="312" customFormat="1" ht="12.75">
      <c r="A9" s="490" t="s">
        <v>4</v>
      </c>
      <c r="B9" s="368" t="s">
        <v>117</v>
      </c>
      <c r="C9" s="362"/>
      <c r="D9" s="421"/>
      <c r="E9" s="421"/>
      <c r="F9" s="421"/>
      <c r="G9" s="421"/>
      <c r="H9" s="378"/>
      <c r="I9" s="365"/>
      <c r="J9" s="366" t="s">
        <v>42</v>
      </c>
      <c r="K9" s="366" t="s">
        <v>42</v>
      </c>
      <c r="L9" s="366" t="s">
        <v>40</v>
      </c>
      <c r="M9" s="366" t="s">
        <v>40</v>
      </c>
      <c r="N9" s="366" t="s">
        <v>39</v>
      </c>
      <c r="O9" s="366" t="s">
        <v>39</v>
      </c>
      <c r="P9" s="367"/>
    </row>
    <row r="10" spans="1:16" s="312" customFormat="1" ht="12.75">
      <c r="A10" s="491"/>
      <c r="B10" s="368" t="s">
        <v>118</v>
      </c>
      <c r="C10" s="362"/>
      <c r="D10" s="421"/>
      <c r="E10" s="421"/>
      <c r="F10" s="421"/>
      <c r="G10" s="421"/>
      <c r="H10" s="378"/>
      <c r="I10" s="365"/>
      <c r="J10" s="366" t="s">
        <v>40</v>
      </c>
      <c r="K10" s="366" t="s">
        <v>40</v>
      </c>
      <c r="L10" s="366" t="s">
        <v>40</v>
      </c>
      <c r="M10" s="366" t="s">
        <v>40</v>
      </c>
      <c r="N10" s="366" t="s">
        <v>322</v>
      </c>
      <c r="O10" s="366" t="s">
        <v>322</v>
      </c>
      <c r="P10" s="367"/>
    </row>
    <row r="11" spans="1:16" s="312" customFormat="1" ht="12.75" outlineLevel="1">
      <c r="A11" s="58"/>
      <c r="B11" s="339" t="s">
        <v>42</v>
      </c>
      <c r="C11" s="369"/>
      <c r="D11" s="352"/>
      <c r="E11" s="352">
        <v>39356</v>
      </c>
      <c r="F11" s="352">
        <v>39356</v>
      </c>
      <c r="G11" s="352">
        <v>39727</v>
      </c>
      <c r="H11" s="371" t="str">
        <f>'Avaya Product Lifecycle'!F11</f>
        <v>NoSupport</v>
      </c>
      <c r="I11" s="372"/>
      <c r="J11" s="373" t="s">
        <v>26</v>
      </c>
      <c r="K11" s="373" t="s">
        <v>26</v>
      </c>
      <c r="L11" s="373"/>
      <c r="M11" s="373"/>
      <c r="N11" s="373"/>
      <c r="O11" s="373"/>
      <c r="P11" s="367"/>
    </row>
    <row r="12" spans="1:16" s="312" customFormat="1" ht="12.75" outlineLevel="1">
      <c r="A12" s="58"/>
      <c r="B12" s="339" t="s">
        <v>41</v>
      </c>
      <c r="C12" s="369"/>
      <c r="D12" s="352">
        <v>39218</v>
      </c>
      <c r="E12" s="352">
        <v>39909</v>
      </c>
      <c r="F12" s="352">
        <v>39909</v>
      </c>
      <c r="G12" s="352">
        <v>40457</v>
      </c>
      <c r="H12" s="371" t="str">
        <f>'Avaya Product Lifecycle'!F12</f>
        <v>NoSupport</v>
      </c>
      <c r="I12" s="372"/>
      <c r="J12" s="327" t="s">
        <v>27</v>
      </c>
      <c r="K12" s="327" t="s">
        <v>27</v>
      </c>
      <c r="L12" s="373" t="s">
        <v>26</v>
      </c>
      <c r="M12" s="373"/>
      <c r="N12" s="373"/>
      <c r="O12" s="373"/>
      <c r="P12" s="367"/>
    </row>
    <row r="13" spans="1:16" s="312" customFormat="1" ht="12.75" outlineLevel="1">
      <c r="A13" s="58"/>
      <c r="B13" s="339" t="s">
        <v>40</v>
      </c>
      <c r="C13" s="369"/>
      <c r="D13" s="352">
        <v>39454</v>
      </c>
      <c r="E13" s="352" t="s">
        <v>309</v>
      </c>
      <c r="F13" s="352">
        <v>40210</v>
      </c>
      <c r="G13" s="352">
        <v>40483</v>
      </c>
      <c r="H13" s="371" t="str">
        <f>'Avaya Product Lifecycle'!F13</f>
        <v>NoSupport</v>
      </c>
      <c r="I13" s="372"/>
      <c r="J13" s="327" t="s">
        <v>27</v>
      </c>
      <c r="K13" s="327" t="s">
        <v>27</v>
      </c>
      <c r="L13" s="373" t="s">
        <v>26</v>
      </c>
      <c r="M13" s="373" t="s">
        <v>26</v>
      </c>
      <c r="N13" s="373" t="s">
        <v>26</v>
      </c>
      <c r="O13" s="373" t="s">
        <v>26</v>
      </c>
      <c r="P13" s="367"/>
    </row>
    <row r="14" spans="1:16" s="312" customFormat="1" ht="12.75" outlineLevel="1">
      <c r="A14" s="58"/>
      <c r="B14" s="339" t="s">
        <v>39</v>
      </c>
      <c r="C14" s="369"/>
      <c r="D14" s="352">
        <f>IF('Avaya Product Lifecycle'!B14="","",'Avaya Product Lifecycle'!B14)</f>
        <v>39903</v>
      </c>
      <c r="E14" s="352">
        <f>IF('Avaya Product Lifecycle'!C14="","",'Avaya Product Lifecycle'!C14)</f>
        <v>40399</v>
      </c>
      <c r="F14" s="352">
        <f>IF('Avaya Product Lifecycle'!D14="","",'Avaya Product Lifecycle'!D14)</f>
        <v>40399</v>
      </c>
      <c r="G14" s="352">
        <f>IF('Avaya Product Lifecycle'!E14="","",'Avaya Product Lifecycle'!E14)</f>
        <v>41036</v>
      </c>
      <c r="H14" s="371" t="str">
        <f>'Avaya Product Lifecycle'!F14</f>
        <v>NoSupport</v>
      </c>
      <c r="I14" s="372"/>
      <c r="J14" s="373" t="s">
        <v>44</v>
      </c>
      <c r="K14" s="373" t="s">
        <v>44</v>
      </c>
      <c r="L14" s="373" t="s">
        <v>26</v>
      </c>
      <c r="M14" s="373" t="s">
        <v>26</v>
      </c>
      <c r="N14" s="373" t="s">
        <v>26</v>
      </c>
      <c r="O14" s="373" t="s">
        <v>26</v>
      </c>
      <c r="P14" s="367"/>
    </row>
    <row r="15" spans="1:16" s="312" customFormat="1" ht="12.75" outlineLevel="1">
      <c r="A15" s="58"/>
      <c r="B15" s="339" t="str">
        <f>IF('Avaya Product Lifecycle'!A15="","",'Avaya Product Lifecycle'!A15)</f>
        <v>DD 5.1</v>
      </c>
      <c r="C15" s="369"/>
      <c r="D15" s="352">
        <f>IF('Avaya Product Lifecycle'!B15="","",'Avaya Product Lifecycle'!B15)</f>
        <v>40339</v>
      </c>
      <c r="E15" s="352">
        <f>IF('Avaya Product Lifecycle'!C15="","",'Avaya Product Lifecycle'!C15)</f>
        <v>40945</v>
      </c>
      <c r="F15" s="352">
        <f>IF('Avaya Product Lifecycle'!D15="","",'Avaya Product Lifecycle'!D15)</f>
        <v>41311</v>
      </c>
      <c r="G15" s="352">
        <f>IF('Avaya Product Lifecycle'!E15="","",'Avaya Product Lifecycle'!E15)</f>
        <v>41311</v>
      </c>
      <c r="H15" s="371" t="str">
        <f>'Avaya Product Lifecycle'!F15</f>
        <v>NoSupport</v>
      </c>
      <c r="I15" s="372"/>
      <c r="J15" s="373" t="s">
        <v>44</v>
      </c>
      <c r="K15" s="373" t="s">
        <v>44</v>
      </c>
      <c r="L15" s="373" t="s">
        <v>26</v>
      </c>
      <c r="M15" s="373" t="s">
        <v>26</v>
      </c>
      <c r="N15" s="373" t="s">
        <v>26</v>
      </c>
      <c r="O15" s="373" t="s">
        <v>26</v>
      </c>
      <c r="P15" s="367"/>
    </row>
    <row r="16" spans="1:16" s="312" customFormat="1" ht="12.75" outlineLevel="1">
      <c r="A16" s="58"/>
      <c r="B16" s="339" t="str">
        <f>IF('Avaya Product Lifecycle'!A16="","",'Avaya Product Lifecycle'!A16)</f>
        <v>AAOD 6.0</v>
      </c>
      <c r="C16" s="369"/>
      <c r="D16" s="352">
        <f>IF('Avaya Product Lifecycle'!B16="","",'Avaya Product Lifecycle'!B16)</f>
        <v>40784</v>
      </c>
      <c r="E16" s="352">
        <f>IF('Avaya Product Lifecycle'!C16="","",'Avaya Product Lifecycle'!C16)</f>
      </c>
      <c r="F16" s="352">
        <f>IF('Avaya Product Lifecycle'!D16="","",'Avaya Product Lifecycle'!D16)</f>
      </c>
      <c r="G16" s="352">
        <f>IF('Avaya Product Lifecycle'!E16="","",'Avaya Product Lifecycle'!E16)</f>
      </c>
      <c r="H16" s="371" t="str">
        <f>'Avaya Product Lifecycle'!F16</f>
        <v>Orderable</v>
      </c>
      <c r="I16" s="372"/>
      <c r="J16" s="373" t="s">
        <v>44</v>
      </c>
      <c r="K16" s="373" t="s">
        <v>44</v>
      </c>
      <c r="L16" s="373" t="s">
        <v>26</v>
      </c>
      <c r="M16" s="373" t="s">
        <v>26</v>
      </c>
      <c r="N16" s="373" t="s">
        <v>26</v>
      </c>
      <c r="O16" s="373" t="s">
        <v>26</v>
      </c>
      <c r="P16" s="367"/>
    </row>
    <row r="17" spans="1:16" s="312" customFormat="1" ht="4.5" customHeight="1" outlineLevel="1">
      <c r="A17" s="58"/>
      <c r="B17" s="316"/>
      <c r="C17" s="369"/>
      <c r="D17" s="352"/>
      <c r="E17" s="352"/>
      <c r="F17" s="352"/>
      <c r="G17" s="352"/>
      <c r="H17" s="371">
        <f ca="1">IF(E17&lt;&gt;"",IF(TODAY()&lt;G17,IF(TODAY()&lt;F17,IF(TODAY()&lt;E17,IF(TODAY()&lt;D17,"Dev/Beta",D$8),E$8),F$8),G$8),IF(D17&lt;&gt;"",IF(TODAY()&gt;D17,D$8,""),""))</f>
      </c>
      <c r="I17" s="372"/>
      <c r="J17" s="373"/>
      <c r="K17" s="373"/>
      <c r="L17" s="373"/>
      <c r="M17" s="373"/>
      <c r="N17" s="373"/>
      <c r="O17" s="373"/>
      <c r="P17" s="367"/>
    </row>
    <row r="18" spans="1:16" s="312" customFormat="1" ht="5.25" customHeight="1">
      <c r="A18" s="59"/>
      <c r="B18" s="339"/>
      <c r="C18" s="337"/>
      <c r="D18" s="422"/>
      <c r="E18" s="422"/>
      <c r="F18" s="422"/>
      <c r="G18" s="422"/>
      <c r="H18" s="415"/>
      <c r="I18" s="376"/>
      <c r="J18" s="377"/>
      <c r="K18" s="377"/>
      <c r="L18" s="377"/>
      <c r="M18" s="377"/>
      <c r="N18" s="377"/>
      <c r="O18" s="377"/>
      <c r="P18" s="367"/>
    </row>
    <row r="19" spans="1:16" s="312" customFormat="1" ht="12.75">
      <c r="A19" s="490" t="s">
        <v>3</v>
      </c>
      <c r="B19" s="368" t="s">
        <v>117</v>
      </c>
      <c r="C19" s="362"/>
      <c r="D19" s="421"/>
      <c r="E19" s="421"/>
      <c r="F19" s="421"/>
      <c r="G19" s="421"/>
      <c r="H19" s="371"/>
      <c r="I19" s="365"/>
      <c r="J19" s="366"/>
      <c r="K19" s="366" t="s">
        <v>36</v>
      </c>
      <c r="L19" s="366" t="s">
        <v>37</v>
      </c>
      <c r="M19" s="366" t="s">
        <v>37</v>
      </c>
      <c r="N19" s="366" t="s">
        <v>38</v>
      </c>
      <c r="O19" s="366" t="s">
        <v>38</v>
      </c>
      <c r="P19" s="367"/>
    </row>
    <row r="20" spans="1:16" s="312" customFormat="1" ht="12.75">
      <c r="A20" s="491"/>
      <c r="B20" s="368" t="s">
        <v>118</v>
      </c>
      <c r="C20" s="362"/>
      <c r="D20" s="421"/>
      <c r="E20" s="421"/>
      <c r="F20" s="421"/>
      <c r="G20" s="421"/>
      <c r="H20" s="371"/>
      <c r="I20" s="365"/>
      <c r="J20" s="366"/>
      <c r="K20" s="366" t="s">
        <v>37</v>
      </c>
      <c r="L20" s="366" t="s">
        <v>37</v>
      </c>
      <c r="M20" s="366" t="s">
        <v>37</v>
      </c>
      <c r="N20" s="366" t="s">
        <v>38</v>
      </c>
      <c r="O20" s="366" t="s">
        <v>38</v>
      </c>
      <c r="P20" s="367"/>
    </row>
    <row r="21" spans="1:16" s="312" customFormat="1" ht="12.75" outlineLevel="1">
      <c r="A21" s="58"/>
      <c r="B21" s="339" t="s">
        <v>92</v>
      </c>
      <c r="C21" s="369"/>
      <c r="D21" s="352">
        <v>38869</v>
      </c>
      <c r="E21" s="352">
        <v>39263</v>
      </c>
      <c r="F21" s="352">
        <v>39447</v>
      </c>
      <c r="G21" s="352">
        <v>39872</v>
      </c>
      <c r="H21" s="371" t="str">
        <f>'Avaya Product Lifecycle'!F24</f>
        <v>NoSupport</v>
      </c>
      <c r="I21" s="372"/>
      <c r="J21" s="373"/>
      <c r="K21" s="373"/>
      <c r="L21" s="373"/>
      <c r="M21" s="373"/>
      <c r="N21" s="373"/>
      <c r="O21" s="373"/>
      <c r="P21" s="367"/>
    </row>
    <row r="22" spans="1:16" s="312" customFormat="1" ht="12.75" outlineLevel="1">
      <c r="A22" s="58"/>
      <c r="B22" s="339" t="s">
        <v>36</v>
      </c>
      <c r="C22" s="369"/>
      <c r="D22" s="352">
        <f>K4</f>
        <v>38869</v>
      </c>
      <c r="E22" s="352">
        <f>K5</f>
        <v>39263</v>
      </c>
      <c r="F22" s="352">
        <f>K6</f>
        <v>39447</v>
      </c>
      <c r="G22" s="352">
        <f>K7</f>
        <v>39872</v>
      </c>
      <c r="H22" s="371" t="str">
        <f>'Avaya Product Lifecycle'!F25</f>
        <v>NoSupport</v>
      </c>
      <c r="I22" s="372"/>
      <c r="J22" s="373"/>
      <c r="K22" s="373" t="s">
        <v>26</v>
      </c>
      <c r="L22" s="373"/>
      <c r="M22" s="373"/>
      <c r="N22" s="373"/>
      <c r="O22" s="373"/>
      <c r="P22" s="367"/>
    </row>
    <row r="23" spans="1:16" s="312" customFormat="1" ht="12.75" outlineLevel="1">
      <c r="A23" s="58"/>
      <c r="B23" s="339" t="s">
        <v>37</v>
      </c>
      <c r="C23" s="369"/>
      <c r="D23" s="352">
        <f>L4</f>
        <v>39267</v>
      </c>
      <c r="E23" s="352">
        <f>L5</f>
        <v>39846</v>
      </c>
      <c r="F23" s="352">
        <f>L6</f>
        <v>40210</v>
      </c>
      <c r="G23" s="352">
        <f>L7</f>
        <v>40455</v>
      </c>
      <c r="H23" s="371" t="str">
        <f>'Avaya Product Lifecycle'!F26</f>
        <v>NoSupport</v>
      </c>
      <c r="I23" s="372"/>
      <c r="J23" s="373"/>
      <c r="K23" s="373"/>
      <c r="L23" s="373" t="s">
        <v>26</v>
      </c>
      <c r="M23" s="373" t="s">
        <v>26</v>
      </c>
      <c r="N23" s="327" t="s">
        <v>27</v>
      </c>
      <c r="O23" s="373" t="s">
        <v>27</v>
      </c>
      <c r="P23" s="367"/>
    </row>
    <row r="24" spans="1:16" s="312" customFormat="1" ht="12.75" outlineLevel="1">
      <c r="A24" s="58"/>
      <c r="B24" s="339" t="s">
        <v>38</v>
      </c>
      <c r="C24" s="369"/>
      <c r="D24" s="352">
        <f>N4</f>
        <v>39783</v>
      </c>
      <c r="E24" s="352">
        <f>N5</f>
        <v>40397</v>
      </c>
      <c r="F24" s="352">
        <f>N6</f>
        <v>41148</v>
      </c>
      <c r="G24" s="352">
        <f>N7</f>
        <v>41673</v>
      </c>
      <c r="H24" s="371" t="str">
        <f>'Avaya Product Lifecycle'!F27</f>
        <v>SupportOnly</v>
      </c>
      <c r="I24" s="372"/>
      <c r="J24" s="373"/>
      <c r="K24" s="373"/>
      <c r="L24" s="373"/>
      <c r="M24" s="373"/>
      <c r="N24" s="373"/>
      <c r="O24" s="373" t="s">
        <v>26</v>
      </c>
      <c r="P24" s="367"/>
    </row>
    <row r="25" spans="1:16" s="312" customFormat="1" ht="4.5" customHeight="1" outlineLevel="1">
      <c r="A25" s="58"/>
      <c r="B25" s="316"/>
      <c r="C25" s="369"/>
      <c r="D25" s="352"/>
      <c r="E25" s="352"/>
      <c r="F25" s="352"/>
      <c r="G25" s="352"/>
      <c r="H25" s="371">
        <f ca="1">IF(E25&lt;&gt;"",IF(TODAY()&lt;G25,IF(TODAY()&lt;F25,IF(TODAY()&lt;E25,IF(TODAY()&lt;D25,"Dev/Beta",D$8),E$8),F$8),G$8),IF(D25&lt;&gt;"",IF(TODAY()&gt;D25,D$8,""),""))</f>
      </c>
      <c r="I25" s="372"/>
      <c r="J25" s="373"/>
      <c r="K25" s="373"/>
      <c r="L25" s="373"/>
      <c r="M25" s="373"/>
      <c r="N25" s="373"/>
      <c r="O25" s="373"/>
      <c r="P25" s="367"/>
    </row>
    <row r="26" spans="1:16" s="312" customFormat="1" ht="4.5" customHeight="1">
      <c r="A26" s="59"/>
      <c r="B26" s="339"/>
      <c r="C26" s="337"/>
      <c r="D26" s="422"/>
      <c r="E26" s="422"/>
      <c r="F26" s="422"/>
      <c r="G26" s="422"/>
      <c r="H26" s="415"/>
      <c r="I26" s="376"/>
      <c r="J26" s="377"/>
      <c r="K26" s="377"/>
      <c r="L26" s="377"/>
      <c r="M26" s="377"/>
      <c r="N26" s="377"/>
      <c r="O26" s="377"/>
      <c r="P26" s="367"/>
    </row>
    <row r="27" spans="1:16" s="312" customFormat="1" ht="12.75">
      <c r="A27" s="490" t="s">
        <v>84</v>
      </c>
      <c r="B27" s="368" t="s">
        <v>117</v>
      </c>
      <c r="C27" s="362"/>
      <c r="D27" s="421"/>
      <c r="E27" s="421"/>
      <c r="F27" s="421"/>
      <c r="G27" s="421"/>
      <c r="H27" s="371"/>
      <c r="I27" s="365"/>
      <c r="J27" s="366"/>
      <c r="K27" s="366"/>
      <c r="L27" s="366"/>
      <c r="M27" s="366"/>
      <c r="N27" s="366" t="s">
        <v>86</v>
      </c>
      <c r="O27" s="366" t="s">
        <v>86</v>
      </c>
      <c r="P27" s="367"/>
    </row>
    <row r="28" spans="1:16" s="312" customFormat="1" ht="12.75">
      <c r="A28" s="491"/>
      <c r="B28" s="368" t="s">
        <v>118</v>
      </c>
      <c r="C28" s="362"/>
      <c r="D28" s="421"/>
      <c r="E28" s="421"/>
      <c r="F28" s="421"/>
      <c r="G28" s="421"/>
      <c r="H28" s="371"/>
      <c r="I28" s="365"/>
      <c r="J28" s="366"/>
      <c r="K28" s="366"/>
      <c r="L28" s="366"/>
      <c r="M28" s="366"/>
      <c r="N28" s="366"/>
      <c r="O28" s="379"/>
      <c r="P28" s="367"/>
    </row>
    <row r="29" spans="1:16" s="312" customFormat="1" ht="12.75" outlineLevel="1">
      <c r="A29" s="58"/>
      <c r="B29" s="339" t="s">
        <v>85</v>
      </c>
      <c r="C29" s="369"/>
      <c r="D29" s="352"/>
      <c r="E29" s="352">
        <v>39294</v>
      </c>
      <c r="F29" s="352">
        <v>39294</v>
      </c>
      <c r="G29" s="352">
        <v>39660</v>
      </c>
      <c r="H29" s="371" t="str">
        <f>'Avaya Product Lifecycle'!F39</f>
        <v>NoSupport</v>
      </c>
      <c r="I29" s="372"/>
      <c r="J29" s="373"/>
      <c r="K29" s="373" t="s">
        <v>26</v>
      </c>
      <c r="L29" s="327" t="s">
        <v>27</v>
      </c>
      <c r="M29" s="327" t="s">
        <v>27</v>
      </c>
      <c r="N29" s="327" t="s">
        <v>27</v>
      </c>
      <c r="O29" s="327" t="s">
        <v>27</v>
      </c>
      <c r="P29" s="367"/>
    </row>
    <row r="30" spans="1:16" s="312" customFormat="1" ht="12.75" outlineLevel="1">
      <c r="A30" s="58"/>
      <c r="B30" s="339" t="s">
        <v>86</v>
      </c>
      <c r="C30" s="369"/>
      <c r="D30" s="352"/>
      <c r="E30" s="352"/>
      <c r="F30" s="352"/>
      <c r="G30" s="352"/>
      <c r="H30" s="371">
        <f ca="1">IF(E30&lt;&gt;"",IF(TODAY()&lt;G30,IF(TODAY()&lt;F30,IF(TODAY()&lt;E30,IF(TODAY()&lt;D30,"Dev/Beta",D$8),E$8),F$8),G$8),IF(D30&lt;&gt;"",IF(TODAY()&gt;D30,D$8,""),""))</f>
      </c>
      <c r="I30" s="372"/>
      <c r="J30" s="373"/>
      <c r="K30" s="373" t="s">
        <v>26</v>
      </c>
      <c r="L30" s="327" t="s">
        <v>27</v>
      </c>
      <c r="M30" s="327" t="s">
        <v>27</v>
      </c>
      <c r="N30" s="373" t="s">
        <v>26</v>
      </c>
      <c r="O30" s="373" t="s">
        <v>26</v>
      </c>
      <c r="P30" s="367"/>
    </row>
    <row r="31" spans="1:16" s="312" customFormat="1" ht="4.5" customHeight="1" outlineLevel="1">
      <c r="A31" s="58"/>
      <c r="B31" s="316"/>
      <c r="C31" s="369"/>
      <c r="D31" s="352"/>
      <c r="E31" s="352"/>
      <c r="F31" s="352"/>
      <c r="G31" s="352"/>
      <c r="H31" s="371">
        <f ca="1">IF(E31&lt;&gt;"",IF(TODAY()&lt;G31,IF(TODAY()&lt;F31,IF(TODAY()&lt;E31,IF(TODAY()&lt;D31,"Dev/Beta",D$8),E$8),F$8),G$8),IF(D31&lt;&gt;"",IF(TODAY()&gt;D31,D$8,""),""))</f>
      </c>
      <c r="I31" s="372"/>
      <c r="J31" s="373"/>
      <c r="K31" s="373"/>
      <c r="L31" s="373"/>
      <c r="M31" s="373"/>
      <c r="N31" s="373"/>
      <c r="O31" s="373"/>
      <c r="P31" s="367"/>
    </row>
    <row r="32" spans="1:16" s="312" customFormat="1" ht="5.25" customHeight="1">
      <c r="A32" s="59"/>
      <c r="B32" s="339"/>
      <c r="C32" s="337"/>
      <c r="D32" s="422"/>
      <c r="E32" s="422"/>
      <c r="F32" s="422"/>
      <c r="G32" s="422"/>
      <c r="H32" s="415"/>
      <c r="I32" s="376"/>
      <c r="J32" s="377"/>
      <c r="K32" s="377"/>
      <c r="L32" s="377"/>
      <c r="M32" s="377"/>
      <c r="N32" s="377"/>
      <c r="O32" s="377"/>
      <c r="P32" s="367"/>
    </row>
    <row r="33" spans="1:16" s="312" customFormat="1" ht="12.75">
      <c r="A33" s="490" t="s">
        <v>82</v>
      </c>
      <c r="B33" s="368" t="s">
        <v>117</v>
      </c>
      <c r="C33" s="362"/>
      <c r="D33" s="421"/>
      <c r="E33" s="421"/>
      <c r="F33" s="421"/>
      <c r="G33" s="421"/>
      <c r="H33" s="371"/>
      <c r="I33" s="365"/>
      <c r="J33" s="366"/>
      <c r="K33" s="366"/>
      <c r="L33" s="366" t="s">
        <v>89</v>
      </c>
      <c r="M33" s="366" t="s">
        <v>89</v>
      </c>
      <c r="N33" s="366" t="s">
        <v>89</v>
      </c>
      <c r="O33" s="366" t="s">
        <v>89</v>
      </c>
      <c r="P33" s="385"/>
    </row>
    <row r="34" spans="1:16" s="312" customFormat="1" ht="12.75">
      <c r="A34" s="491"/>
      <c r="B34" s="368" t="s">
        <v>118</v>
      </c>
      <c r="C34" s="362"/>
      <c r="D34" s="421"/>
      <c r="E34" s="421"/>
      <c r="F34" s="421"/>
      <c r="G34" s="421"/>
      <c r="H34" s="371"/>
      <c r="I34" s="365"/>
      <c r="J34" s="366"/>
      <c r="K34" s="366"/>
      <c r="L34" s="366" t="s">
        <v>89</v>
      </c>
      <c r="M34" s="366" t="s">
        <v>89</v>
      </c>
      <c r="N34" s="366" t="s">
        <v>89</v>
      </c>
      <c r="O34" s="366" t="s">
        <v>89</v>
      </c>
      <c r="P34" s="385"/>
    </row>
    <row r="35" spans="1:16" s="312" customFormat="1" ht="12.75" outlineLevel="1">
      <c r="A35" s="58"/>
      <c r="B35" s="339" t="s">
        <v>88</v>
      </c>
      <c r="C35" s="369"/>
      <c r="D35" s="352">
        <f>IF('Avaya Product Lifecycle'!B40="","",'Avaya Product Lifecycle'!B40)</f>
        <v>38628</v>
      </c>
      <c r="E35" s="352">
        <f>IF('Avaya Product Lifecycle'!C40="","",'Avaya Product Lifecycle'!C40)</f>
        <v>39568</v>
      </c>
      <c r="F35" s="352">
        <f>IF('Avaya Product Lifecycle'!D40="","",'Avaya Product Lifecycle'!D40)</f>
        <v>39568</v>
      </c>
      <c r="G35" s="352">
        <f>IF('Avaya Product Lifecycle'!E40="","",'Avaya Product Lifecycle'!E40)</f>
        <v>40117</v>
      </c>
      <c r="H35" s="371" t="str">
        <f>'Avaya Product Lifecycle'!F40</f>
        <v>NoSupport</v>
      </c>
      <c r="I35" s="372"/>
      <c r="J35" s="373"/>
      <c r="K35" s="373" t="s">
        <v>26</v>
      </c>
      <c r="L35" s="373" t="s">
        <v>26</v>
      </c>
      <c r="M35" s="373" t="s">
        <v>26</v>
      </c>
      <c r="N35" s="373" t="s">
        <v>26</v>
      </c>
      <c r="O35" s="327" t="s">
        <v>27</v>
      </c>
      <c r="P35" s="367"/>
    </row>
    <row r="36" spans="1:16" s="312" customFormat="1" ht="12.75" outlineLevel="1">
      <c r="A36" s="58"/>
      <c r="B36" s="339" t="s">
        <v>89</v>
      </c>
      <c r="C36" s="369"/>
      <c r="D36" s="352">
        <f>IF('Avaya Product Lifecycle'!B41="","",'Avaya Product Lifecycle'!B41)</f>
        <v>39419</v>
      </c>
      <c r="E36" s="352">
        <f>IF('Avaya Product Lifecycle'!C41="","",'Avaya Product Lifecycle'!C41)</f>
        <v>39846</v>
      </c>
      <c r="F36" s="352">
        <f>IF('Avaya Product Lifecycle'!D41="","",'Avaya Product Lifecycle'!D41)</f>
        <v>39846</v>
      </c>
      <c r="G36" s="352">
        <f>IF('Avaya Product Lifecycle'!E41="","",'Avaya Product Lifecycle'!E41)</f>
        <v>40211</v>
      </c>
      <c r="H36" s="371" t="str">
        <f>'Avaya Product Lifecycle'!F41</f>
        <v>NoSupport</v>
      </c>
      <c r="I36" s="372"/>
      <c r="J36" s="373"/>
      <c r="K36" s="373"/>
      <c r="L36" s="373"/>
      <c r="M36" s="373" t="s">
        <v>26</v>
      </c>
      <c r="N36" s="373" t="s">
        <v>26</v>
      </c>
      <c r="O36" s="373" t="s">
        <v>26</v>
      </c>
      <c r="P36" s="367"/>
    </row>
    <row r="37" spans="1:16" s="312" customFormat="1" ht="12.75" outlineLevel="1">
      <c r="A37" s="58"/>
      <c r="B37" s="339" t="s">
        <v>93</v>
      </c>
      <c r="C37" s="369"/>
      <c r="D37" s="352">
        <f>IF('Avaya Product Lifecycle'!B42="","",'Avaya Product Lifecycle'!B42)</f>
        <v>39923</v>
      </c>
      <c r="E37" s="352">
        <f>IF('Avaya Product Lifecycle'!C42="","",'Avaya Product Lifecycle'!C42)</f>
        <v>40161</v>
      </c>
      <c r="F37" s="352">
        <f>IF('Avaya Product Lifecycle'!D42="","",'Avaya Product Lifecycle'!D42)</f>
        <v>41244</v>
      </c>
      <c r="G37" s="352">
        <f>IF('Avaya Product Lifecycle'!E42="","",'Avaya Product Lifecycle'!E42)</f>
        <v>41244</v>
      </c>
      <c r="H37" s="371" t="str">
        <f>'Avaya Product Lifecycle'!F42</f>
        <v>NoSupport</v>
      </c>
      <c r="I37" s="372"/>
      <c r="J37" s="373"/>
      <c r="K37" s="373"/>
      <c r="L37" s="373"/>
      <c r="M37" s="373"/>
      <c r="N37" s="373"/>
      <c r="O37" s="373" t="s">
        <v>26</v>
      </c>
      <c r="P37" s="367"/>
    </row>
    <row r="38" spans="1:16" s="312" customFormat="1" ht="12.75" outlineLevel="1">
      <c r="A38" s="58"/>
      <c r="B38" s="339" t="s">
        <v>429</v>
      </c>
      <c r="C38" s="369"/>
      <c r="D38" s="352">
        <f>IF('Avaya Product Lifecycle'!B43="","",'Avaya Product Lifecycle'!B43)</f>
        <v>40301</v>
      </c>
      <c r="E38" s="352">
        <f>IF('Avaya Product Lifecycle'!C43="","",'Avaya Product Lifecycle'!C43)</f>
        <v>40756</v>
      </c>
      <c r="F38" s="352">
        <f>IF('Avaya Product Lifecycle'!D43="","",'Avaya Product Lifecycle'!D43)</f>
        <v>41428</v>
      </c>
      <c r="G38" s="352">
        <f>IF('Avaya Product Lifecycle'!E43="","",'Avaya Product Lifecycle'!E43)</f>
        <v>41428</v>
      </c>
      <c r="H38" s="371" t="str">
        <f>'Avaya Product Lifecycle'!F43</f>
        <v>NoSupport</v>
      </c>
      <c r="I38" s="372"/>
      <c r="J38" s="373"/>
      <c r="K38" s="373"/>
      <c r="L38" s="373"/>
      <c r="M38" s="373"/>
      <c r="N38" s="373"/>
      <c r="O38" s="373"/>
      <c r="P38" s="367"/>
    </row>
    <row r="39" spans="1:16" s="312" customFormat="1" ht="4.5" customHeight="1" outlineLevel="1">
      <c r="A39" s="58"/>
      <c r="B39" s="316"/>
      <c r="C39" s="369"/>
      <c r="D39" s="352"/>
      <c r="E39" s="352"/>
      <c r="F39" s="352"/>
      <c r="G39" s="352"/>
      <c r="H39" s="371">
        <f ca="1">IF(E39&lt;&gt;"",IF(TODAY()&lt;G39,IF(TODAY()&lt;F39,IF(TODAY()&lt;E39,IF(TODAY()&lt;D39,"Dev/Beta",D$8),E$8),F$8),G$8),IF(D39&lt;&gt;"",IF(TODAY()&gt;D39,D$8,""),""))</f>
      </c>
      <c r="I39" s="372"/>
      <c r="J39" s="373"/>
      <c r="K39" s="373"/>
      <c r="L39" s="373"/>
      <c r="M39" s="373"/>
      <c r="N39" s="373"/>
      <c r="O39" s="373"/>
      <c r="P39" s="367"/>
    </row>
    <row r="40" spans="1:16" s="312" customFormat="1" ht="5.25" customHeight="1">
      <c r="A40" s="59"/>
      <c r="B40" s="339"/>
      <c r="C40" s="337"/>
      <c r="D40" s="422"/>
      <c r="E40" s="422"/>
      <c r="F40" s="422"/>
      <c r="G40" s="422"/>
      <c r="H40" s="415"/>
      <c r="I40" s="376"/>
      <c r="J40" s="377"/>
      <c r="K40" s="377"/>
      <c r="L40" s="377"/>
      <c r="M40" s="377"/>
      <c r="N40" s="377"/>
      <c r="O40" s="377"/>
      <c r="P40" s="367"/>
    </row>
    <row r="41" spans="1:16" s="312" customFormat="1" ht="12.75">
      <c r="A41" s="490" t="s">
        <v>83</v>
      </c>
      <c r="B41" s="368" t="s">
        <v>117</v>
      </c>
      <c r="C41" s="362"/>
      <c r="D41" s="421"/>
      <c r="E41" s="421"/>
      <c r="F41" s="421"/>
      <c r="G41" s="421"/>
      <c r="H41" s="371"/>
      <c r="I41" s="365"/>
      <c r="J41" s="366"/>
      <c r="K41" s="366"/>
      <c r="L41" s="366" t="s">
        <v>90</v>
      </c>
      <c r="M41" s="366"/>
      <c r="N41" s="366" t="s">
        <v>91</v>
      </c>
      <c r="O41" s="366" t="s">
        <v>91</v>
      </c>
      <c r="P41" s="385"/>
    </row>
    <row r="42" spans="1:16" s="312" customFormat="1" ht="12.75">
      <c r="A42" s="491"/>
      <c r="B42" s="368" t="s">
        <v>118</v>
      </c>
      <c r="C42" s="362"/>
      <c r="D42" s="421"/>
      <c r="E42" s="421"/>
      <c r="F42" s="421"/>
      <c r="G42" s="421"/>
      <c r="H42" s="371"/>
      <c r="I42" s="365"/>
      <c r="J42" s="366"/>
      <c r="K42" s="366"/>
      <c r="L42" s="366"/>
      <c r="M42" s="366"/>
      <c r="N42" s="366"/>
      <c r="O42" s="366"/>
      <c r="P42" s="385"/>
    </row>
    <row r="43" spans="1:16" s="312" customFormat="1" ht="12.75" outlineLevel="1">
      <c r="A43" s="58"/>
      <c r="B43" s="339" t="s">
        <v>87</v>
      </c>
      <c r="C43" s="369"/>
      <c r="D43" s="352">
        <f>IF('Avaya Product Lifecycle'!B48="","",'Avaya Product Lifecycle'!B48)</f>
      </c>
      <c r="E43" s="352">
        <f>IF('Avaya Product Lifecycle'!C48="","",'Avaya Product Lifecycle'!C48)</f>
      </c>
      <c r="F43" s="352">
        <f>IF('Avaya Product Lifecycle'!D48="","",'Avaya Product Lifecycle'!D48)</f>
      </c>
      <c r="G43" s="352">
        <f>IF('Avaya Product Lifecycle'!E48="","",'Avaya Product Lifecycle'!E48)</f>
      </c>
      <c r="H43" s="371" t="str">
        <f>'Avaya Product Lifecycle'!F47</f>
        <v>NoSupport</v>
      </c>
      <c r="I43" s="372"/>
      <c r="J43" s="373"/>
      <c r="K43" s="373" t="s">
        <v>26</v>
      </c>
      <c r="L43" s="327" t="s">
        <v>27</v>
      </c>
      <c r="M43" s="327" t="s">
        <v>27</v>
      </c>
      <c r="N43" s="327" t="s">
        <v>27</v>
      </c>
      <c r="O43" s="327" t="s">
        <v>27</v>
      </c>
      <c r="P43" s="367"/>
    </row>
    <row r="44" spans="1:16" s="312" customFormat="1" ht="12.75" outlineLevel="1">
      <c r="A44" s="58"/>
      <c r="B44" s="339" t="s">
        <v>90</v>
      </c>
      <c r="C44" s="369"/>
      <c r="D44" s="352">
        <f>IF('Avaya Product Lifecycle'!B49="","",'Avaya Product Lifecycle'!B49)</f>
        <v>38502</v>
      </c>
      <c r="E44" s="352">
        <f>IF('Avaya Product Lifecycle'!C49="","",'Avaya Product Lifecycle'!C49)</f>
        <v>38625</v>
      </c>
      <c r="F44" s="352">
        <f>IF('Avaya Product Lifecycle'!D49="","",'Avaya Product Lifecycle'!D49)</f>
      </c>
      <c r="G44" s="352">
        <f>IF('Avaya Product Lifecycle'!E49="","",'Avaya Product Lifecycle'!E49)</f>
        <v>40118</v>
      </c>
      <c r="H44" s="371" t="str">
        <f>'Avaya Product Lifecycle'!F49</f>
        <v>NoSupport</v>
      </c>
      <c r="I44" s="372"/>
      <c r="J44" s="373"/>
      <c r="K44" s="373" t="s">
        <v>26</v>
      </c>
      <c r="L44" s="373" t="s">
        <v>26</v>
      </c>
      <c r="M44" s="373" t="s">
        <v>26</v>
      </c>
      <c r="N44" s="373" t="s">
        <v>26</v>
      </c>
      <c r="O44" s="373" t="s">
        <v>26</v>
      </c>
      <c r="P44" s="367"/>
    </row>
    <row r="45" spans="1:16" s="312" customFormat="1" ht="12.75" outlineLevel="1">
      <c r="A45" s="58"/>
      <c r="B45" s="339" t="s">
        <v>91</v>
      </c>
      <c r="C45" s="369"/>
      <c r="D45" s="352">
        <f>IF('Avaya Product Lifecycle'!B50="","",'Avaya Product Lifecycle'!B50)</f>
        <v>38873</v>
      </c>
      <c r="E45" s="352">
        <f>IF('Avaya Product Lifecycle'!C50="","",'Avaya Product Lifecycle'!C50)</f>
        <v>39962</v>
      </c>
      <c r="F45" s="352">
        <f>IF('Avaya Product Lifecycle'!D50="","",'Avaya Product Lifecycle'!D50)</f>
        <v>40483</v>
      </c>
      <c r="G45" s="352">
        <f>IF('Avaya Product Lifecycle'!E50="","",'Avaya Product Lifecycle'!E50)</f>
        <v>40483</v>
      </c>
      <c r="H45" s="371" t="str">
        <f>'Avaya Product Lifecycle'!F50</f>
        <v>NoSupport</v>
      </c>
      <c r="I45" s="372"/>
      <c r="J45" s="373"/>
      <c r="K45" s="373"/>
      <c r="L45" s="327" t="s">
        <v>27</v>
      </c>
      <c r="M45" s="327" t="s">
        <v>27</v>
      </c>
      <c r="N45" s="327" t="s">
        <v>27</v>
      </c>
      <c r="O45" s="327" t="s">
        <v>27</v>
      </c>
      <c r="P45" s="367"/>
    </row>
    <row r="46" spans="1:16" s="312" customFormat="1" ht="12.75" outlineLevel="1">
      <c r="A46" s="58"/>
      <c r="B46" s="339" t="s">
        <v>342</v>
      </c>
      <c r="C46" s="369"/>
      <c r="D46" s="352">
        <f>IF('Avaya Product Lifecycle'!B51="","",'Avaya Product Lifecycle'!B51)</f>
        <v>39937</v>
      </c>
      <c r="E46" s="352">
        <f>IF('Avaya Product Lifecycle'!C51="","",'Avaya Product Lifecycle'!C51)</f>
      </c>
      <c r="F46" s="352">
        <f>IF('Avaya Product Lifecycle'!D51="","",'Avaya Product Lifecycle'!D51)</f>
      </c>
      <c r="G46" s="352">
        <f>IF('Avaya Product Lifecycle'!E51="","",'Avaya Product Lifecycle'!E51)</f>
      </c>
      <c r="H46" s="371"/>
      <c r="I46" s="372"/>
      <c r="J46" s="373"/>
      <c r="K46" s="373"/>
      <c r="L46" s="327" t="s">
        <v>27</v>
      </c>
      <c r="M46" s="327" t="s">
        <v>27</v>
      </c>
      <c r="N46" s="327" t="s">
        <v>27</v>
      </c>
      <c r="O46" s="327" t="s">
        <v>27</v>
      </c>
      <c r="P46" s="367"/>
    </row>
    <row r="47" spans="1:16" s="312" customFormat="1" ht="4.5" customHeight="1" outlineLevel="1">
      <c r="A47" s="58"/>
      <c r="B47" s="316"/>
      <c r="C47" s="369"/>
      <c r="D47" s="352"/>
      <c r="E47" s="352"/>
      <c r="F47" s="352"/>
      <c r="G47" s="352"/>
      <c r="H47" s="371">
        <f ca="1">IF(E47&lt;&gt;"",IF(TODAY()&lt;G47,IF(TODAY()&lt;F47,IF(TODAY()&lt;E47,IF(TODAY()&lt;D47,"Dev/Beta",D$8),E$8),F$8),G$8),IF(D47&lt;&gt;"",IF(TODAY()&gt;D47,D$8,""),""))</f>
      </c>
      <c r="I47" s="372"/>
      <c r="J47" s="373"/>
      <c r="K47" s="373"/>
      <c r="L47" s="373"/>
      <c r="M47" s="373"/>
      <c r="N47" s="373"/>
      <c r="O47" s="373"/>
      <c r="P47" s="367"/>
    </row>
    <row r="48" spans="1:16" s="312" customFormat="1" ht="5.25" customHeight="1">
      <c r="A48" s="59"/>
      <c r="B48" s="339"/>
      <c r="C48" s="337"/>
      <c r="D48" s="422"/>
      <c r="E48" s="422"/>
      <c r="F48" s="422"/>
      <c r="G48" s="422"/>
      <c r="H48" s="415"/>
      <c r="I48" s="376"/>
      <c r="J48" s="377"/>
      <c r="K48" s="377"/>
      <c r="L48" s="377"/>
      <c r="M48" s="377"/>
      <c r="N48" s="377"/>
      <c r="O48" s="377"/>
      <c r="P48" s="367"/>
    </row>
    <row r="49" spans="1:16" s="312" customFormat="1" ht="12.75">
      <c r="A49" s="490" t="s">
        <v>5</v>
      </c>
      <c r="B49" s="368" t="s">
        <v>117</v>
      </c>
      <c r="C49" s="362"/>
      <c r="D49" s="421"/>
      <c r="E49" s="421"/>
      <c r="F49" s="421"/>
      <c r="G49" s="421"/>
      <c r="H49" s="371"/>
      <c r="I49" s="365" t="s">
        <v>13</v>
      </c>
      <c r="J49" s="366" t="s">
        <v>13</v>
      </c>
      <c r="K49" s="366" t="s">
        <v>13</v>
      </c>
      <c r="L49" s="366" t="s">
        <v>14</v>
      </c>
      <c r="M49" s="366" t="s">
        <v>17</v>
      </c>
      <c r="N49" s="366" t="s">
        <v>17</v>
      </c>
      <c r="O49" s="366" t="s">
        <v>501</v>
      </c>
      <c r="P49" s="367"/>
    </row>
    <row r="50" spans="1:16" s="312" customFormat="1" ht="12.75">
      <c r="A50" s="491"/>
      <c r="B50" s="368" t="s">
        <v>118</v>
      </c>
      <c r="C50" s="362"/>
      <c r="D50" s="421"/>
      <c r="E50" s="421"/>
      <c r="F50" s="421"/>
      <c r="G50" s="421"/>
      <c r="H50" s="371"/>
      <c r="I50" s="397"/>
      <c r="J50" s="379"/>
      <c r="K50" s="379"/>
      <c r="L50" s="379"/>
      <c r="M50" s="379"/>
      <c r="N50" s="379"/>
      <c r="O50" s="379"/>
      <c r="P50" s="367"/>
    </row>
    <row r="51" spans="1:16" s="312" customFormat="1" ht="12.75" outlineLevel="1">
      <c r="A51" s="153" t="s">
        <v>421</v>
      </c>
      <c r="B51" s="339" t="s">
        <v>23</v>
      </c>
      <c r="C51" s="369"/>
      <c r="D51" s="352"/>
      <c r="E51" s="352"/>
      <c r="F51" s="352"/>
      <c r="G51" s="352"/>
      <c r="H51" s="371">
        <f ca="1">IF(E51&lt;&gt;"",IF(TODAY()&lt;G51,IF(TODAY()&lt;F51,IF(TODAY()&lt;E51,IF(TODAY()&lt;D51,"Dev/Beta",D$8),E$8),F$8),G$8),IF(D51&lt;&gt;"",IF(TODAY()&gt;D51,D$8,""),""))</f>
      </c>
      <c r="I51" s="372" t="s">
        <v>24</v>
      </c>
      <c r="J51" s="373" t="s">
        <v>24</v>
      </c>
      <c r="K51" s="373" t="s">
        <v>24</v>
      </c>
      <c r="L51" s="373" t="s">
        <v>24</v>
      </c>
      <c r="M51" s="373" t="s">
        <v>25</v>
      </c>
      <c r="N51" s="373" t="s">
        <v>25</v>
      </c>
      <c r="O51" s="373" t="s">
        <v>625</v>
      </c>
      <c r="P51" s="367"/>
    </row>
    <row r="52" spans="1:16" s="312" customFormat="1" ht="12.75" outlineLevel="1">
      <c r="A52" s="58"/>
      <c r="B52" s="339" t="s">
        <v>18</v>
      </c>
      <c r="C52" s="369"/>
      <c r="D52" s="352">
        <f>IF('Avaya Product Lifecycle'!B30="","",'Avaya Product Lifecycle'!B30)</f>
        <v>38768</v>
      </c>
      <c r="E52" s="352">
        <f>IF('Avaya Product Lifecycle'!C30="","",'Avaya Product Lifecycle'!C30)</f>
        <v>39146</v>
      </c>
      <c r="F52" s="352">
        <f>IF('Avaya Product Lifecycle'!D30="","",'Avaya Product Lifecycle'!D30)</f>
        <v>39146</v>
      </c>
      <c r="G52" s="352">
        <f>IF('Avaya Product Lifecycle'!E30="","",'Avaya Product Lifecycle'!E30)</f>
        <v>40126</v>
      </c>
      <c r="H52" s="371" t="str">
        <f>'Avaya Product Lifecycle'!F30</f>
        <v>NoSupport</v>
      </c>
      <c r="I52" s="372" t="s">
        <v>26</v>
      </c>
      <c r="J52" s="373" t="s">
        <v>26</v>
      </c>
      <c r="K52" s="373" t="s">
        <v>26</v>
      </c>
      <c r="L52" s="327" t="s">
        <v>27</v>
      </c>
      <c r="M52" s="327" t="s">
        <v>27</v>
      </c>
      <c r="N52" s="327" t="s">
        <v>27</v>
      </c>
      <c r="O52" s="327" t="s">
        <v>27</v>
      </c>
      <c r="P52" s="367"/>
    </row>
    <row r="53" spans="1:16" s="312" customFormat="1" ht="12.75" outlineLevel="1">
      <c r="A53" s="58"/>
      <c r="B53" s="339" t="s">
        <v>19</v>
      </c>
      <c r="C53" s="369"/>
      <c r="D53" s="352">
        <f>IF('Avaya Product Lifecycle'!B31="","",'Avaya Product Lifecycle'!B31)</f>
      </c>
      <c r="E53" s="352">
        <f>IF('Avaya Product Lifecycle'!C31="","",'Avaya Product Lifecycle'!C31)</f>
        <v>39146</v>
      </c>
      <c r="F53" s="352">
        <f>IF('Avaya Product Lifecycle'!D31="","",'Avaya Product Lifecycle'!D31)</f>
        <v>39146</v>
      </c>
      <c r="G53" s="352">
        <f>IF('Avaya Product Lifecycle'!E31="","",'Avaya Product Lifecycle'!E31)</f>
        <v>40126</v>
      </c>
      <c r="H53" s="371" t="str">
        <f>'Avaya Product Lifecycle'!F31</f>
        <v>NoSupport</v>
      </c>
      <c r="I53" s="427" t="s">
        <v>27</v>
      </c>
      <c r="J53" s="327" t="s">
        <v>27</v>
      </c>
      <c r="K53" s="327" t="s">
        <v>27</v>
      </c>
      <c r="L53" s="373" t="s">
        <v>26</v>
      </c>
      <c r="M53" s="327" t="s">
        <v>27</v>
      </c>
      <c r="N53" s="327" t="s">
        <v>27</v>
      </c>
      <c r="O53" s="327" t="s">
        <v>27</v>
      </c>
      <c r="P53" s="367"/>
    </row>
    <row r="54" spans="1:16" s="312" customFormat="1" ht="12.75" outlineLevel="1">
      <c r="A54" s="58"/>
      <c r="B54" s="339" t="s">
        <v>20</v>
      </c>
      <c r="C54" s="369"/>
      <c r="D54" s="352">
        <f>IF('Avaya Product Lifecycle'!B32="","",'Avaya Product Lifecycle'!B32)</f>
        <v>39146</v>
      </c>
      <c r="E54" s="352">
        <f>IF('Avaya Product Lifecycle'!C32="","",'Avaya Product Lifecycle'!C32)</f>
        <v>39419</v>
      </c>
      <c r="F54" s="352">
        <f>IF('Avaya Product Lifecycle'!D32="","",'Avaya Product Lifecycle'!D32)</f>
        <v>39419</v>
      </c>
      <c r="G54" s="352">
        <f>IF('Avaya Product Lifecycle'!E32="","",'Avaya Product Lifecycle'!E32)</f>
        <v>39785</v>
      </c>
      <c r="H54" s="371" t="str">
        <f>'Avaya Product Lifecycle'!F32</f>
        <v>NoSupport</v>
      </c>
      <c r="I54" s="427" t="s">
        <v>27</v>
      </c>
      <c r="J54" s="327" t="s">
        <v>27</v>
      </c>
      <c r="K54" s="327" t="s">
        <v>27</v>
      </c>
      <c r="L54" s="327" t="s">
        <v>27</v>
      </c>
      <c r="M54" s="327" t="s">
        <v>27</v>
      </c>
      <c r="N54" s="327" t="s">
        <v>27</v>
      </c>
      <c r="O54" s="327" t="s">
        <v>27</v>
      </c>
      <c r="P54" s="367"/>
    </row>
    <row r="55" spans="1:16" s="312" customFormat="1" ht="12.75" outlineLevel="1">
      <c r="A55" s="58"/>
      <c r="B55" s="339" t="s">
        <v>15</v>
      </c>
      <c r="C55" s="369"/>
      <c r="D55" s="352">
        <f>IF('Avaya Product Lifecycle'!B33="","",'Avaya Product Lifecycle'!B33)</f>
        <v>39419</v>
      </c>
      <c r="E55" s="352">
        <f>IF('Avaya Product Lifecycle'!C33="","",'Avaya Product Lifecycle'!C33)</f>
        <v>39573</v>
      </c>
      <c r="F55" s="352">
        <f>IF('Avaya Product Lifecycle'!D33="","",'Avaya Product Lifecycle'!D33)</f>
        <v>39573</v>
      </c>
      <c r="G55" s="352">
        <f>IF('Avaya Product Lifecycle'!E33="","",'Avaya Product Lifecycle'!E33)</f>
        <v>39938</v>
      </c>
      <c r="H55" s="371" t="str">
        <f>'Avaya Product Lifecycle'!F33</f>
        <v>NoSupport</v>
      </c>
      <c r="I55" s="427" t="s">
        <v>27</v>
      </c>
      <c r="J55" s="327" t="s">
        <v>27</v>
      </c>
      <c r="K55" s="327" t="s">
        <v>27</v>
      </c>
      <c r="L55" s="327" t="s">
        <v>27</v>
      </c>
      <c r="M55" s="327" t="s">
        <v>27</v>
      </c>
      <c r="N55" s="327" t="s">
        <v>27</v>
      </c>
      <c r="O55" s="327" t="s">
        <v>27</v>
      </c>
      <c r="P55" s="367"/>
    </row>
    <row r="56" spans="1:16" s="312" customFormat="1" ht="12.75" outlineLevel="1">
      <c r="A56" s="58"/>
      <c r="B56" s="339" t="s">
        <v>16</v>
      </c>
      <c r="C56" s="369"/>
      <c r="D56" s="352">
        <f>IF('Avaya Product Lifecycle'!B34="","",'Avaya Product Lifecycle'!B34)</f>
        <v>39600</v>
      </c>
      <c r="E56" s="352">
        <f>IF('Avaya Product Lifecycle'!C34="","",'Avaya Product Lifecycle'!C34)</f>
        <v>40305</v>
      </c>
      <c r="F56" s="352">
        <f>IF('Avaya Product Lifecycle'!D34="","",'Avaya Product Lifecycle'!D34)</f>
        <v>41033</v>
      </c>
      <c r="G56" s="352">
        <f>IF('Avaya Product Lifecycle'!E34="","",'Avaya Product Lifecycle'!E34)</f>
        <v>40673</v>
      </c>
      <c r="H56" s="371" t="str">
        <f>'Avaya Product Lifecycle'!F34</f>
        <v>NoSupport</v>
      </c>
      <c r="I56" s="427" t="s">
        <v>27</v>
      </c>
      <c r="J56" s="327" t="s">
        <v>27</v>
      </c>
      <c r="K56" s="327" t="s">
        <v>27</v>
      </c>
      <c r="L56" s="327" t="s">
        <v>27</v>
      </c>
      <c r="M56" s="327" t="s">
        <v>27</v>
      </c>
      <c r="N56" s="327" t="s">
        <v>27</v>
      </c>
      <c r="O56" s="327" t="s">
        <v>27</v>
      </c>
      <c r="P56" s="367"/>
    </row>
    <row r="57" spans="1:16" s="312" customFormat="1" ht="12.75" outlineLevel="1">
      <c r="A57" s="58"/>
      <c r="B57" s="339" t="s">
        <v>17</v>
      </c>
      <c r="C57" s="369"/>
      <c r="D57" s="352">
        <f>IF('Avaya Product Lifecycle'!B35="","",'Avaya Product Lifecycle'!B35)</f>
        <v>40126</v>
      </c>
      <c r="E57" s="352"/>
      <c r="F57" s="352"/>
      <c r="G57" s="352"/>
      <c r="H57" s="371" t="str">
        <f ca="1">IF(E57&lt;&gt;"",IF(TODAY()&lt;G57,IF(TODAY()&lt;F57,IF(TODAY()&lt;E57,IF(TODAY()&lt;D57,"Dev/Beta",D$8),E$8),F$8),G$8),IF(D57&lt;&gt;"",IF(TODAY()&gt;D57,D$8,""),""))</f>
        <v>Orderable</v>
      </c>
      <c r="I57" s="427" t="s">
        <v>27</v>
      </c>
      <c r="J57" s="327" t="s">
        <v>27</v>
      </c>
      <c r="K57" s="327" t="s">
        <v>27</v>
      </c>
      <c r="L57" s="327" t="s">
        <v>27</v>
      </c>
      <c r="M57" s="373" t="s">
        <v>26</v>
      </c>
      <c r="N57" s="373" t="s">
        <v>26</v>
      </c>
      <c r="O57" s="373" t="s">
        <v>26</v>
      </c>
      <c r="P57" s="367"/>
    </row>
    <row r="58" spans="1:16" s="312" customFormat="1" ht="12.75" outlineLevel="1">
      <c r="A58" s="58"/>
      <c r="B58" s="339" t="s">
        <v>548</v>
      </c>
      <c r="C58" s="369"/>
      <c r="D58" s="352"/>
      <c r="E58" s="352"/>
      <c r="F58" s="352"/>
      <c r="G58" s="352"/>
      <c r="H58" s="371">
        <f ca="1">IF(E58&lt;&gt;"",IF(TODAY()&lt;G58,IF(TODAY()&lt;F58,IF(TODAY()&lt;E58,IF(TODAY()&lt;D58,"Dev/Beta",D$8),E$8),F$8),G$8),IF(D58&lt;&gt;"",IF(TODAY()&gt;D58,D$8,""),""))</f>
      </c>
      <c r="I58" s="427" t="s">
        <v>27</v>
      </c>
      <c r="J58" s="327" t="s">
        <v>27</v>
      </c>
      <c r="K58" s="327" t="s">
        <v>27</v>
      </c>
      <c r="L58" s="327" t="s">
        <v>27</v>
      </c>
      <c r="M58" s="373" t="s">
        <v>27</v>
      </c>
      <c r="N58" s="373" t="s">
        <v>27</v>
      </c>
      <c r="O58" s="373" t="s">
        <v>26</v>
      </c>
      <c r="P58" s="367"/>
    </row>
    <row r="59" spans="1:16" s="312" customFormat="1" ht="4.5" customHeight="1" outlineLevel="1">
      <c r="A59" s="58"/>
      <c r="B59" s="316"/>
      <c r="C59" s="369"/>
      <c r="D59" s="352"/>
      <c r="E59" s="352"/>
      <c r="F59" s="352"/>
      <c r="G59" s="352"/>
      <c r="H59" s="371">
        <f ca="1">IF(E59&lt;&gt;"",IF(TODAY()&lt;G59,IF(TODAY()&lt;F59,IF(TODAY()&lt;E59,IF(TODAY()&lt;D59,"Dev/Beta",D$8),E$8),F$8),G$8),IF(D59&lt;&gt;"",IF(TODAY()&gt;D59,D$8,""),""))</f>
      </c>
      <c r="I59" s="372"/>
      <c r="J59" s="373"/>
      <c r="K59" s="373"/>
      <c r="L59" s="373"/>
      <c r="M59" s="373"/>
      <c r="N59" s="373"/>
      <c r="O59" s="373"/>
      <c r="P59" s="367"/>
    </row>
    <row r="60" spans="1:16" s="312" customFormat="1" ht="5.25" customHeight="1">
      <c r="A60" s="59"/>
      <c r="B60" s="339"/>
      <c r="C60" s="337"/>
      <c r="D60" s="422"/>
      <c r="E60" s="422"/>
      <c r="F60" s="422"/>
      <c r="G60" s="422"/>
      <c r="H60" s="415"/>
      <c r="I60" s="376"/>
      <c r="J60" s="377"/>
      <c r="K60" s="377"/>
      <c r="L60" s="377"/>
      <c r="M60" s="377"/>
      <c r="N60" s="377"/>
      <c r="O60" s="377"/>
      <c r="P60" s="367"/>
    </row>
    <row r="61" spans="1:16" s="312" customFormat="1" ht="12.75">
      <c r="A61" s="490" t="s">
        <v>66</v>
      </c>
      <c r="B61" s="368" t="s">
        <v>117</v>
      </c>
      <c r="C61" s="362"/>
      <c r="D61" s="421"/>
      <c r="E61" s="421"/>
      <c r="F61" s="421"/>
      <c r="G61" s="421"/>
      <c r="H61" s="371"/>
      <c r="I61" s="365"/>
      <c r="J61" s="366"/>
      <c r="K61" s="366" t="s">
        <v>51</v>
      </c>
      <c r="L61" s="366" t="s">
        <v>51</v>
      </c>
      <c r="M61" s="366" t="s">
        <v>51</v>
      </c>
      <c r="N61" s="366" t="s">
        <v>51</v>
      </c>
      <c r="O61" s="366" t="s">
        <v>282</v>
      </c>
      <c r="P61" s="367"/>
    </row>
    <row r="62" spans="1:16" s="312" customFormat="1" ht="12.75">
      <c r="A62" s="491"/>
      <c r="B62" s="368" t="s">
        <v>118</v>
      </c>
      <c r="C62" s="362"/>
      <c r="D62" s="421"/>
      <c r="E62" s="421"/>
      <c r="F62" s="421"/>
      <c r="G62" s="421"/>
      <c r="H62" s="371"/>
      <c r="I62" s="397"/>
      <c r="J62" s="379"/>
      <c r="K62" s="366" t="s">
        <v>51</v>
      </c>
      <c r="L62" s="366" t="s">
        <v>51</v>
      </c>
      <c r="M62" s="366" t="s">
        <v>51</v>
      </c>
      <c r="N62" s="366" t="s">
        <v>51</v>
      </c>
      <c r="O62" s="366" t="s">
        <v>282</v>
      </c>
      <c r="P62" s="367"/>
    </row>
    <row r="63" spans="1:16" s="312" customFormat="1" ht="12.75" outlineLevel="1">
      <c r="A63" s="58"/>
      <c r="B63" s="339" t="s">
        <v>280</v>
      </c>
      <c r="C63" s="369"/>
      <c r="D63" s="352"/>
      <c r="E63" s="352"/>
      <c r="F63" s="352"/>
      <c r="G63" s="352"/>
      <c r="H63" s="371">
        <f ca="1">IF(E63&lt;&gt;"",IF(TODAY()&lt;G63,IF(TODAY()&lt;F63,IF(TODAY()&lt;E63,IF(TODAY()&lt;D63,"Dev/Beta",D$8),E$8),F$8),G$8),IF(D63&lt;&gt;"",IF(TODAY()&gt;D63,D$8,""),""))</f>
      </c>
      <c r="I63" s="372"/>
      <c r="J63" s="373"/>
      <c r="K63" s="373" t="s">
        <v>26</v>
      </c>
      <c r="L63" s="373" t="s">
        <v>27</v>
      </c>
      <c r="M63" s="373" t="s">
        <v>27</v>
      </c>
      <c r="N63" s="373" t="s">
        <v>27</v>
      </c>
      <c r="O63" s="373" t="s">
        <v>27</v>
      </c>
      <c r="P63" s="367"/>
    </row>
    <row r="64" spans="1:16" s="312" customFormat="1" ht="12.75" outlineLevel="1">
      <c r="A64" s="58"/>
      <c r="B64" s="339" t="s">
        <v>281</v>
      </c>
      <c r="C64" s="369"/>
      <c r="D64" s="352"/>
      <c r="E64" s="352"/>
      <c r="F64" s="352"/>
      <c r="G64" s="352"/>
      <c r="H64" s="371">
        <f ca="1">IF(E64&lt;&gt;"",IF(TODAY()&lt;G64,IF(TODAY()&lt;F64,IF(TODAY()&lt;E64,IF(TODAY()&lt;D64,"Dev/Beta",D$8),E$8),F$8),G$8),IF(D64&lt;&gt;"",IF(TODAY()&gt;D64,D$8,""),""))</f>
      </c>
      <c r="I64" s="372"/>
      <c r="J64" s="373"/>
      <c r="K64" s="373" t="s">
        <v>26</v>
      </c>
      <c r="L64" s="373" t="s">
        <v>26</v>
      </c>
      <c r="M64" s="373" t="s">
        <v>26</v>
      </c>
      <c r="N64" s="373" t="s">
        <v>26</v>
      </c>
      <c r="O64" s="373" t="s">
        <v>26</v>
      </c>
      <c r="P64" s="367"/>
    </row>
    <row r="65" spans="1:16" s="312" customFormat="1" ht="12.75" outlineLevel="1">
      <c r="A65" s="58"/>
      <c r="B65" s="339" t="s">
        <v>522</v>
      </c>
      <c r="C65" s="369"/>
      <c r="D65" s="352"/>
      <c r="E65" s="352"/>
      <c r="F65" s="352"/>
      <c r="G65" s="352"/>
      <c r="H65" s="371">
        <f ca="1">IF(E65&lt;&gt;"",IF(TODAY()&lt;G65,IF(TODAY()&lt;F65,IF(TODAY()&lt;E65,IF(TODAY()&lt;D65,"Dev/Beta",D$8),E$8),F$8),G$8),IF(D65&lt;&gt;"",IF(TODAY()&gt;D65,D$8,""),""))</f>
      </c>
      <c r="I65" s="372"/>
      <c r="J65" s="373"/>
      <c r="K65" s="373"/>
      <c r="L65" s="373"/>
      <c r="M65" s="373" t="s">
        <v>26</v>
      </c>
      <c r="N65" s="373"/>
      <c r="O65" s="373" t="s">
        <v>26</v>
      </c>
      <c r="P65" s="367"/>
    </row>
    <row r="66" spans="1:16" s="312" customFormat="1" ht="4.5" customHeight="1" outlineLevel="1">
      <c r="A66" s="58"/>
      <c r="B66" s="316"/>
      <c r="C66" s="369"/>
      <c r="D66" s="352"/>
      <c r="E66" s="352"/>
      <c r="F66" s="352"/>
      <c r="G66" s="352"/>
      <c r="H66" s="371">
        <f ca="1">IF(E66&lt;&gt;"",IF(TODAY()&lt;G66,IF(TODAY()&lt;F66,IF(TODAY()&lt;E66,IF(TODAY()&lt;D66,"Dev/Beta",D$8),E$8),F$8),G$8),IF(D66&lt;&gt;"",IF(TODAY()&gt;D66,D$8,""),""))</f>
      </c>
      <c r="I66" s="372"/>
      <c r="J66" s="373"/>
      <c r="K66" s="373"/>
      <c r="L66" s="373"/>
      <c r="M66" s="373"/>
      <c r="N66" s="373"/>
      <c r="O66" s="373"/>
      <c r="P66" s="367"/>
    </row>
    <row r="67" spans="1:16" s="312" customFormat="1" ht="5.25" customHeight="1">
      <c r="A67" s="59"/>
      <c r="B67" s="339"/>
      <c r="C67" s="337"/>
      <c r="D67" s="422"/>
      <c r="E67" s="422"/>
      <c r="F67" s="422"/>
      <c r="G67" s="422"/>
      <c r="H67" s="415"/>
      <c r="I67" s="376"/>
      <c r="J67" s="377"/>
      <c r="K67" s="377"/>
      <c r="L67" s="377"/>
      <c r="M67" s="377"/>
      <c r="N67" s="377"/>
      <c r="O67" s="377"/>
      <c r="P67" s="367"/>
    </row>
    <row r="68" spans="1:16" s="312" customFormat="1" ht="12.75">
      <c r="A68" s="490" t="s">
        <v>52</v>
      </c>
      <c r="B68" s="368" t="s">
        <v>117</v>
      </c>
      <c r="C68" s="362"/>
      <c r="D68" s="421"/>
      <c r="E68" s="421"/>
      <c r="F68" s="421"/>
      <c r="G68" s="421"/>
      <c r="H68" s="371"/>
      <c r="I68" s="365"/>
      <c r="J68" s="366"/>
      <c r="K68" s="366" t="s">
        <v>51</v>
      </c>
      <c r="L68" s="366" t="s">
        <v>51</v>
      </c>
      <c r="M68" s="366" t="s">
        <v>51</v>
      </c>
      <c r="N68" s="366" t="s">
        <v>51</v>
      </c>
      <c r="O68" s="366" t="s">
        <v>282</v>
      </c>
      <c r="P68" s="385"/>
    </row>
    <row r="69" spans="1:16" s="312" customFormat="1" ht="12.75">
      <c r="A69" s="491"/>
      <c r="B69" s="368" t="s">
        <v>118</v>
      </c>
      <c r="C69" s="362"/>
      <c r="D69" s="421"/>
      <c r="E69" s="421"/>
      <c r="F69" s="421"/>
      <c r="G69" s="421"/>
      <c r="H69" s="371"/>
      <c r="I69" s="397"/>
      <c r="J69" s="379"/>
      <c r="K69" s="366" t="s">
        <v>51</v>
      </c>
      <c r="L69" s="366" t="s">
        <v>51</v>
      </c>
      <c r="M69" s="366" t="s">
        <v>51</v>
      </c>
      <c r="N69" s="366" t="s">
        <v>51</v>
      </c>
      <c r="O69" s="366" t="s">
        <v>282</v>
      </c>
      <c r="P69" s="367"/>
    </row>
    <row r="70" spans="1:16" s="312" customFormat="1" ht="12.75" outlineLevel="1">
      <c r="A70" s="58"/>
      <c r="B70" s="339" t="s">
        <v>280</v>
      </c>
      <c r="C70" s="369"/>
      <c r="D70" s="352"/>
      <c r="E70" s="352"/>
      <c r="F70" s="352"/>
      <c r="G70" s="352"/>
      <c r="H70" s="371">
        <f aca="true" ca="1" t="shared" si="0" ref="H70:H90">IF(E70&lt;&gt;"",IF(TODAY()&lt;G70,IF(TODAY()&lt;F70,IF(TODAY()&lt;E70,IF(TODAY()&lt;D70,"Dev/Beta",D$8),E$8),F$8),G$8),IF(D70&lt;&gt;"",IF(TODAY()&gt;D70,D$8,""),""))</f>
      </c>
      <c r="I70" s="372"/>
      <c r="J70" s="373"/>
      <c r="K70" s="373" t="s">
        <v>26</v>
      </c>
      <c r="L70" s="373" t="s">
        <v>27</v>
      </c>
      <c r="M70" s="373" t="s">
        <v>27</v>
      </c>
      <c r="N70" s="373" t="s">
        <v>27</v>
      </c>
      <c r="O70" s="373" t="s">
        <v>27</v>
      </c>
      <c r="P70" s="367"/>
    </row>
    <row r="71" spans="1:16" s="312" customFormat="1" ht="12.75" outlineLevel="1">
      <c r="A71" s="58"/>
      <c r="B71" s="339" t="s">
        <v>281</v>
      </c>
      <c r="C71" s="369"/>
      <c r="D71" s="352"/>
      <c r="E71" s="352"/>
      <c r="F71" s="352"/>
      <c r="G71" s="352"/>
      <c r="H71" s="371">
        <f ca="1" t="shared" si="0"/>
      </c>
      <c r="I71" s="372"/>
      <c r="J71" s="373"/>
      <c r="K71" s="373" t="s">
        <v>26</v>
      </c>
      <c r="L71" s="373" t="s">
        <v>26</v>
      </c>
      <c r="M71" s="373" t="s">
        <v>26</v>
      </c>
      <c r="N71" s="373" t="s">
        <v>26</v>
      </c>
      <c r="O71" s="373" t="s">
        <v>26</v>
      </c>
      <c r="P71" s="367"/>
    </row>
    <row r="72" spans="1:16" s="312" customFormat="1" ht="12.75" outlineLevel="1">
      <c r="A72" s="58"/>
      <c r="B72" s="339" t="s">
        <v>522</v>
      </c>
      <c r="C72" s="369"/>
      <c r="D72" s="352"/>
      <c r="E72" s="352"/>
      <c r="F72" s="352"/>
      <c r="G72" s="352"/>
      <c r="H72" s="371">
        <f ca="1" t="shared" si="0"/>
      </c>
      <c r="I72" s="372"/>
      <c r="J72" s="373"/>
      <c r="K72" s="373"/>
      <c r="L72" s="373"/>
      <c r="M72" s="373" t="s">
        <v>27</v>
      </c>
      <c r="N72" s="373"/>
      <c r="O72" s="373" t="s">
        <v>26</v>
      </c>
      <c r="P72" s="367"/>
    </row>
    <row r="73" spans="1:16" s="312" customFormat="1" ht="3" customHeight="1" outlineLevel="1">
      <c r="A73" s="58"/>
      <c r="B73" s="339"/>
      <c r="C73" s="369"/>
      <c r="D73" s="352"/>
      <c r="E73" s="352"/>
      <c r="F73" s="352"/>
      <c r="G73" s="352"/>
      <c r="H73" s="371">
        <f ca="1" t="shared" si="0"/>
      </c>
      <c r="I73" s="372"/>
      <c r="J73" s="373"/>
      <c r="K73" s="373"/>
      <c r="L73" s="373"/>
      <c r="M73" s="373"/>
      <c r="N73" s="373"/>
      <c r="O73" s="373"/>
      <c r="P73" s="367"/>
    </row>
    <row r="74" spans="1:16" s="312" customFormat="1" ht="12.75" outlineLevel="1">
      <c r="A74" s="58"/>
      <c r="B74" s="339" t="s">
        <v>53</v>
      </c>
      <c r="C74" s="369"/>
      <c r="D74" s="352"/>
      <c r="E74" s="352"/>
      <c r="F74" s="352"/>
      <c r="G74" s="352"/>
      <c r="H74" s="371">
        <f ca="1" t="shared" si="0"/>
      </c>
      <c r="I74" s="372"/>
      <c r="J74" s="373"/>
      <c r="K74" s="373" t="s">
        <v>26</v>
      </c>
      <c r="L74" s="373" t="s">
        <v>26</v>
      </c>
      <c r="M74" s="373" t="s">
        <v>26</v>
      </c>
      <c r="N74" s="373" t="s">
        <v>26</v>
      </c>
      <c r="O74" s="373" t="s">
        <v>26</v>
      </c>
      <c r="P74" s="367"/>
    </row>
    <row r="75" spans="1:16" s="312" customFormat="1" ht="12.75" outlineLevel="1">
      <c r="A75" s="58"/>
      <c r="B75" s="339" t="s">
        <v>54</v>
      </c>
      <c r="C75" s="369"/>
      <c r="D75" s="352"/>
      <c r="E75" s="352"/>
      <c r="F75" s="352"/>
      <c r="G75" s="352"/>
      <c r="H75" s="371">
        <f ca="1" t="shared" si="0"/>
      </c>
      <c r="I75" s="372"/>
      <c r="J75" s="373"/>
      <c r="K75" s="373" t="s">
        <v>26</v>
      </c>
      <c r="L75" s="373" t="s">
        <v>26</v>
      </c>
      <c r="M75" s="373" t="s">
        <v>26</v>
      </c>
      <c r="N75" s="373" t="s">
        <v>26</v>
      </c>
      <c r="O75" s="373" t="s">
        <v>26</v>
      </c>
      <c r="P75" s="367"/>
    </row>
    <row r="76" spans="1:16" s="312" customFormat="1" ht="4.5" customHeight="1" outlineLevel="1">
      <c r="A76" s="58"/>
      <c r="B76" s="339"/>
      <c r="C76" s="369"/>
      <c r="D76" s="352"/>
      <c r="E76" s="352"/>
      <c r="F76" s="352"/>
      <c r="G76" s="352"/>
      <c r="H76" s="371">
        <f ca="1" t="shared" si="0"/>
      </c>
      <c r="I76" s="372"/>
      <c r="J76" s="373"/>
      <c r="K76" s="373"/>
      <c r="L76" s="373"/>
      <c r="M76" s="373"/>
      <c r="N76" s="373"/>
      <c r="O76" s="373"/>
      <c r="P76" s="367"/>
    </row>
    <row r="77" spans="1:16" s="312" customFormat="1" ht="12.75" outlineLevel="1">
      <c r="A77" s="58"/>
      <c r="B77" s="339" t="s">
        <v>55</v>
      </c>
      <c r="C77" s="369"/>
      <c r="D77" s="352"/>
      <c r="E77" s="352"/>
      <c r="F77" s="352"/>
      <c r="G77" s="352"/>
      <c r="H77" s="371">
        <f ca="1" t="shared" si="0"/>
      </c>
      <c r="I77" s="372"/>
      <c r="J77" s="373"/>
      <c r="K77" s="327" t="s">
        <v>27</v>
      </c>
      <c r="L77" s="327" t="s">
        <v>27</v>
      </c>
      <c r="M77" s="327" t="s">
        <v>27</v>
      </c>
      <c r="N77" s="327" t="s">
        <v>27</v>
      </c>
      <c r="O77" s="327" t="s">
        <v>27</v>
      </c>
      <c r="P77" s="367"/>
    </row>
    <row r="78" spans="1:16" s="312" customFormat="1" ht="12.75" outlineLevel="1">
      <c r="A78" s="58"/>
      <c r="B78" s="339" t="s">
        <v>56</v>
      </c>
      <c r="C78" s="369"/>
      <c r="D78" s="352"/>
      <c r="E78" s="352"/>
      <c r="F78" s="352"/>
      <c r="G78" s="352"/>
      <c r="H78" s="371">
        <f ca="1" t="shared" si="0"/>
      </c>
      <c r="I78" s="372"/>
      <c r="J78" s="373"/>
      <c r="K78" s="327" t="s">
        <v>27</v>
      </c>
      <c r="L78" s="327" t="s">
        <v>27</v>
      </c>
      <c r="M78" s="327" t="s">
        <v>27</v>
      </c>
      <c r="N78" s="327" t="s">
        <v>27</v>
      </c>
      <c r="O78" s="327" t="s">
        <v>27</v>
      </c>
      <c r="P78" s="367"/>
    </row>
    <row r="79" spans="1:16" s="312" customFormat="1" ht="12.75" outlineLevel="1">
      <c r="A79" s="58"/>
      <c r="B79" s="339" t="s">
        <v>64</v>
      </c>
      <c r="C79" s="369"/>
      <c r="D79" s="352"/>
      <c r="E79" s="352"/>
      <c r="F79" s="352"/>
      <c r="G79" s="352"/>
      <c r="H79" s="371">
        <f ca="1" t="shared" si="0"/>
      </c>
      <c r="I79" s="372"/>
      <c r="J79" s="373"/>
      <c r="K79" s="373"/>
      <c r="L79" s="373"/>
      <c r="M79" s="373"/>
      <c r="N79" s="327" t="s">
        <v>27</v>
      </c>
      <c r="O79" s="327" t="s">
        <v>27</v>
      </c>
      <c r="P79" s="367"/>
    </row>
    <row r="80" spans="1:16" s="312" customFormat="1" ht="5.25" customHeight="1" outlineLevel="1">
      <c r="A80" s="58"/>
      <c r="B80" s="339"/>
      <c r="C80" s="369"/>
      <c r="D80" s="352"/>
      <c r="E80" s="352"/>
      <c r="F80" s="352"/>
      <c r="G80" s="352"/>
      <c r="H80" s="371">
        <f ca="1" t="shared" si="0"/>
      </c>
      <c r="I80" s="372"/>
      <c r="J80" s="373"/>
      <c r="K80" s="373"/>
      <c r="L80" s="373"/>
      <c r="M80" s="373"/>
      <c r="N80" s="373"/>
      <c r="O80" s="373"/>
      <c r="P80" s="367"/>
    </row>
    <row r="81" spans="1:16" s="312" customFormat="1" ht="12.75" outlineLevel="1">
      <c r="A81" s="58"/>
      <c r="B81" s="339" t="s">
        <v>57</v>
      </c>
      <c r="C81" s="369"/>
      <c r="D81" s="352"/>
      <c r="E81" s="352"/>
      <c r="F81" s="352"/>
      <c r="G81" s="352"/>
      <c r="H81" s="371">
        <f ca="1" t="shared" si="0"/>
      </c>
      <c r="I81" s="372"/>
      <c r="J81" s="373"/>
      <c r="K81" s="373" t="s">
        <v>26</v>
      </c>
      <c r="L81" s="373" t="s">
        <v>26</v>
      </c>
      <c r="M81" s="373" t="s">
        <v>26</v>
      </c>
      <c r="N81" s="373" t="s">
        <v>26</v>
      </c>
      <c r="O81" s="373" t="s">
        <v>26</v>
      </c>
      <c r="P81" s="367"/>
    </row>
    <row r="82" spans="1:16" s="312" customFormat="1" ht="12.75" outlineLevel="1">
      <c r="A82" s="58"/>
      <c r="B82" s="339" t="s">
        <v>58</v>
      </c>
      <c r="C82" s="369"/>
      <c r="D82" s="352"/>
      <c r="E82" s="352"/>
      <c r="F82" s="352"/>
      <c r="G82" s="352"/>
      <c r="H82" s="371">
        <f ca="1" t="shared" si="0"/>
      </c>
      <c r="I82" s="372"/>
      <c r="J82" s="373"/>
      <c r="K82" s="373" t="s">
        <v>26</v>
      </c>
      <c r="L82" s="373" t="s">
        <v>26</v>
      </c>
      <c r="M82" s="373" t="s">
        <v>26</v>
      </c>
      <c r="N82" s="327" t="s">
        <v>27</v>
      </c>
      <c r="O82" s="327" t="s">
        <v>27</v>
      </c>
      <c r="P82" s="367"/>
    </row>
    <row r="83" spans="1:16" s="312" customFormat="1" ht="12.75" outlineLevel="1">
      <c r="A83" s="58"/>
      <c r="B83" s="339" t="s">
        <v>65</v>
      </c>
      <c r="C83" s="369"/>
      <c r="D83" s="352"/>
      <c r="E83" s="352"/>
      <c r="F83" s="352"/>
      <c r="G83" s="352"/>
      <c r="H83" s="371">
        <f ca="1" t="shared" si="0"/>
      </c>
      <c r="I83" s="372"/>
      <c r="J83" s="373"/>
      <c r="K83" s="373"/>
      <c r="L83" s="373"/>
      <c r="M83" s="373"/>
      <c r="N83" s="373" t="s">
        <v>26</v>
      </c>
      <c r="O83" s="373" t="s">
        <v>26</v>
      </c>
      <c r="P83" s="367"/>
    </row>
    <row r="84" spans="1:16" s="312" customFormat="1" ht="12.75" outlineLevel="1">
      <c r="A84" s="58"/>
      <c r="B84" s="339" t="s">
        <v>63</v>
      </c>
      <c r="C84" s="369"/>
      <c r="D84" s="352"/>
      <c r="E84" s="352"/>
      <c r="F84" s="352"/>
      <c r="G84" s="352"/>
      <c r="H84" s="371">
        <f ca="1" t="shared" si="0"/>
      </c>
      <c r="I84" s="372"/>
      <c r="J84" s="373"/>
      <c r="K84" s="373" t="s">
        <v>26</v>
      </c>
      <c r="L84" s="373"/>
      <c r="M84" s="373"/>
      <c r="N84" s="373"/>
      <c r="O84" s="373"/>
      <c r="P84" s="367"/>
    </row>
    <row r="85" spans="1:16" s="312" customFormat="1" ht="5.25" customHeight="1" outlineLevel="1">
      <c r="A85" s="58"/>
      <c r="B85" s="339"/>
      <c r="C85" s="369"/>
      <c r="D85" s="352"/>
      <c r="E85" s="352"/>
      <c r="F85" s="352"/>
      <c r="G85" s="352"/>
      <c r="H85" s="371">
        <f ca="1" t="shared" si="0"/>
      </c>
      <c r="I85" s="372"/>
      <c r="J85" s="373"/>
      <c r="K85" s="373"/>
      <c r="L85" s="373"/>
      <c r="M85" s="373"/>
      <c r="N85" s="373"/>
      <c r="O85" s="373"/>
      <c r="P85" s="367"/>
    </row>
    <row r="86" spans="1:16" s="312" customFormat="1" ht="12.75" outlineLevel="1">
      <c r="A86" s="58"/>
      <c r="B86" s="339" t="s">
        <v>59</v>
      </c>
      <c r="C86" s="369"/>
      <c r="D86" s="352"/>
      <c r="E86" s="352"/>
      <c r="F86" s="352"/>
      <c r="G86" s="352"/>
      <c r="H86" s="371">
        <f ca="1" t="shared" si="0"/>
      </c>
      <c r="I86" s="372"/>
      <c r="J86" s="373"/>
      <c r="K86" s="373"/>
      <c r="L86" s="373" t="s">
        <v>26</v>
      </c>
      <c r="M86" s="373" t="s">
        <v>26</v>
      </c>
      <c r="N86" s="373" t="s">
        <v>26</v>
      </c>
      <c r="O86" s="373" t="s">
        <v>26</v>
      </c>
      <c r="P86" s="367"/>
    </row>
    <row r="87" spans="1:16" s="312" customFormat="1" ht="4.5" customHeight="1" outlineLevel="1">
      <c r="A87" s="58"/>
      <c r="B87" s="339"/>
      <c r="C87" s="369"/>
      <c r="D87" s="352"/>
      <c r="E87" s="352"/>
      <c r="F87" s="352"/>
      <c r="G87" s="352"/>
      <c r="H87" s="371">
        <f ca="1" t="shared" si="0"/>
      </c>
      <c r="I87" s="372"/>
      <c r="J87" s="373"/>
      <c r="K87" s="373"/>
      <c r="L87" s="373"/>
      <c r="M87" s="373"/>
      <c r="N87" s="373"/>
      <c r="O87" s="373"/>
      <c r="P87" s="367"/>
    </row>
    <row r="88" spans="1:16" s="312" customFormat="1" ht="12.75" outlineLevel="1">
      <c r="A88" s="58"/>
      <c r="B88" s="339" t="s">
        <v>122</v>
      </c>
      <c r="C88" s="369"/>
      <c r="D88" s="352"/>
      <c r="E88" s="352"/>
      <c r="F88" s="352"/>
      <c r="G88" s="352"/>
      <c r="H88" s="371">
        <f ca="1">IF(E88&lt;&gt;"",IF(TODAY()&lt;G88,IF(TODAY()&lt;F88,IF(TODAY()&lt;E88,IF(TODAY()&lt;D88,"Dev/Beta",D$8),E$8),F$8),G$8),IF(D88&lt;&gt;"",IF(TODAY()&gt;D88,D$8,""),""))</f>
      </c>
      <c r="I88" s="372"/>
      <c r="J88" s="373"/>
      <c r="K88" s="373"/>
      <c r="L88" s="373"/>
      <c r="M88" s="373"/>
      <c r="N88" s="373" t="s">
        <v>26</v>
      </c>
      <c r="O88" s="373" t="s">
        <v>26</v>
      </c>
      <c r="P88" s="367"/>
    </row>
    <row r="89" spans="1:16" s="312" customFormat="1" ht="12.75" outlineLevel="1">
      <c r="A89" s="58"/>
      <c r="B89" s="339" t="s">
        <v>67</v>
      </c>
      <c r="C89" s="369"/>
      <c r="D89" s="352"/>
      <c r="E89" s="352"/>
      <c r="F89" s="352"/>
      <c r="G89" s="352"/>
      <c r="H89" s="371">
        <f ca="1" t="shared" si="0"/>
      </c>
      <c r="I89" s="372"/>
      <c r="J89" s="373"/>
      <c r="K89" s="373"/>
      <c r="L89" s="373"/>
      <c r="M89" s="373"/>
      <c r="N89" s="327" t="s">
        <v>27</v>
      </c>
      <c r="O89" s="327" t="s">
        <v>27</v>
      </c>
      <c r="P89" s="367"/>
    </row>
    <row r="90" spans="1:16" s="312" customFormat="1" ht="4.5" customHeight="1" outlineLevel="1">
      <c r="A90" s="58"/>
      <c r="B90" s="316"/>
      <c r="C90" s="369"/>
      <c r="D90" s="352"/>
      <c r="E90" s="352"/>
      <c r="F90" s="352"/>
      <c r="G90" s="352"/>
      <c r="H90" s="371">
        <f ca="1" t="shared" si="0"/>
      </c>
      <c r="I90" s="372"/>
      <c r="J90" s="373"/>
      <c r="K90" s="373"/>
      <c r="L90" s="373"/>
      <c r="M90" s="373"/>
      <c r="N90" s="373"/>
      <c r="O90" s="373"/>
      <c r="P90" s="367"/>
    </row>
    <row r="91" spans="1:16" s="312" customFormat="1" ht="5.25" customHeight="1">
      <c r="A91" s="59"/>
      <c r="B91" s="339"/>
      <c r="C91" s="337"/>
      <c r="D91" s="422"/>
      <c r="E91" s="422"/>
      <c r="F91" s="422"/>
      <c r="G91" s="422"/>
      <c r="H91" s="415"/>
      <c r="I91" s="376"/>
      <c r="J91" s="377"/>
      <c r="K91" s="377"/>
      <c r="L91" s="377"/>
      <c r="M91" s="377"/>
      <c r="N91" s="377"/>
      <c r="O91" s="377"/>
      <c r="P91" s="367"/>
    </row>
    <row r="92" spans="1:16" s="312" customFormat="1" ht="12.75">
      <c r="A92" s="490" t="s">
        <v>47</v>
      </c>
      <c r="B92" s="368" t="s">
        <v>117</v>
      </c>
      <c r="C92" s="362"/>
      <c r="D92" s="421"/>
      <c r="E92" s="421"/>
      <c r="F92" s="421"/>
      <c r="G92" s="421"/>
      <c r="H92" s="371"/>
      <c r="I92" s="365"/>
      <c r="J92" s="366" t="s">
        <v>48</v>
      </c>
      <c r="K92" s="366" t="s">
        <v>49</v>
      </c>
      <c r="L92" s="366" t="s">
        <v>49</v>
      </c>
      <c r="M92" s="366" t="s">
        <v>49</v>
      </c>
      <c r="N92" s="366" t="s">
        <v>49</v>
      </c>
      <c r="O92" s="366" t="s">
        <v>49</v>
      </c>
      <c r="P92" s="385"/>
    </row>
    <row r="93" spans="1:16" s="312" customFormat="1" ht="12.75">
      <c r="A93" s="491"/>
      <c r="B93" s="368" t="s">
        <v>118</v>
      </c>
      <c r="C93" s="362"/>
      <c r="D93" s="421"/>
      <c r="E93" s="421"/>
      <c r="F93" s="421"/>
      <c r="G93" s="421"/>
      <c r="H93" s="371"/>
      <c r="I93" s="397"/>
      <c r="J93" s="366" t="s">
        <v>48</v>
      </c>
      <c r="K93" s="366" t="s">
        <v>49</v>
      </c>
      <c r="L93" s="366" t="s">
        <v>49</v>
      </c>
      <c r="M93" s="366" t="s">
        <v>49</v>
      </c>
      <c r="N93" s="366" t="s">
        <v>49</v>
      </c>
      <c r="O93" s="366" t="s">
        <v>49</v>
      </c>
      <c r="P93" s="367"/>
    </row>
    <row r="94" spans="1:16" s="312" customFormat="1" ht="12.75" outlineLevel="1">
      <c r="A94" s="58"/>
      <c r="B94" s="339" t="s">
        <v>48</v>
      </c>
      <c r="C94" s="369"/>
      <c r="D94" s="352"/>
      <c r="E94" s="352"/>
      <c r="F94" s="352"/>
      <c r="G94" s="352"/>
      <c r="H94" s="371">
        <f aca="true" ca="1" t="shared" si="1" ref="H94:H99">IF(E94&lt;&gt;"",IF(TODAY()&lt;G94,IF(TODAY()&lt;F94,IF(TODAY()&lt;E94,IF(TODAY()&lt;D94,"Dev/Beta",D$8),E$8),F$8),G$8),IF(D94&lt;&gt;"",IF(TODAY()&gt;D94,D$8,""),""))</f>
      </c>
      <c r="I94" s="372"/>
      <c r="J94" s="373" t="s">
        <v>26</v>
      </c>
      <c r="K94" s="373" t="s">
        <v>26</v>
      </c>
      <c r="L94" s="373"/>
      <c r="M94" s="373"/>
      <c r="N94" s="373"/>
      <c r="O94" s="373"/>
      <c r="P94" s="367"/>
    </row>
    <row r="95" spans="1:16" s="312" customFormat="1" ht="12.75" outlineLevel="1">
      <c r="A95" s="58"/>
      <c r="B95" s="339" t="s">
        <v>293</v>
      </c>
      <c r="C95" s="369"/>
      <c r="D95" s="352"/>
      <c r="E95" s="352"/>
      <c r="F95" s="352"/>
      <c r="G95" s="352"/>
      <c r="H95" s="371">
        <f ca="1" t="shared" si="1"/>
      </c>
      <c r="I95" s="372"/>
      <c r="J95" s="373"/>
      <c r="K95" s="373" t="s">
        <v>26</v>
      </c>
      <c r="L95" s="373"/>
      <c r="M95" s="373"/>
      <c r="N95" s="373"/>
      <c r="O95" s="373"/>
      <c r="P95" s="367"/>
    </row>
    <row r="96" spans="1:16" s="312" customFormat="1" ht="12.75" outlineLevel="1">
      <c r="A96" s="58"/>
      <c r="B96" s="339" t="s">
        <v>292</v>
      </c>
      <c r="C96" s="369"/>
      <c r="D96" s="352"/>
      <c r="E96" s="352"/>
      <c r="F96" s="352"/>
      <c r="G96" s="352"/>
      <c r="H96" s="371">
        <f ca="1" t="shared" si="1"/>
      </c>
      <c r="I96" s="372"/>
      <c r="J96" s="373"/>
      <c r="K96" s="373" t="s">
        <v>26</v>
      </c>
      <c r="L96" s="373" t="s">
        <v>26</v>
      </c>
      <c r="M96" s="373" t="s">
        <v>26</v>
      </c>
      <c r="N96" s="373"/>
      <c r="O96" s="373"/>
      <c r="P96" s="367"/>
    </row>
    <row r="97" spans="1:16" s="312" customFormat="1" ht="12.75" outlineLevel="1">
      <c r="A97" s="58"/>
      <c r="B97" s="339" t="s">
        <v>330</v>
      </c>
      <c r="C97" s="369"/>
      <c r="D97" s="352"/>
      <c r="E97" s="352"/>
      <c r="F97" s="352"/>
      <c r="G97" s="352"/>
      <c r="H97" s="371">
        <f ca="1" t="shared" si="1"/>
      </c>
      <c r="I97" s="372"/>
      <c r="J97" s="373"/>
      <c r="K97" s="373"/>
      <c r="L97" s="373"/>
      <c r="M97" s="373"/>
      <c r="N97" s="373" t="s">
        <v>26</v>
      </c>
      <c r="O97" s="373" t="s">
        <v>26</v>
      </c>
      <c r="P97" s="367"/>
    </row>
    <row r="98" spans="1:16" s="312" customFormat="1" ht="12.75" outlineLevel="1">
      <c r="A98" s="58"/>
      <c r="B98" s="339" t="s">
        <v>62</v>
      </c>
      <c r="C98" s="369"/>
      <c r="D98" s="352"/>
      <c r="E98" s="352"/>
      <c r="F98" s="352"/>
      <c r="G98" s="352"/>
      <c r="H98" s="371">
        <f ca="1" t="shared" si="1"/>
      </c>
      <c r="I98" s="372"/>
      <c r="J98" s="373"/>
      <c r="K98" s="373"/>
      <c r="L98" s="373"/>
      <c r="M98" s="373"/>
      <c r="N98" s="373"/>
      <c r="O98" s="373"/>
      <c r="P98" s="367"/>
    </row>
    <row r="99" spans="1:16" s="312" customFormat="1" ht="4.5" customHeight="1" outlineLevel="1">
      <c r="A99" s="58"/>
      <c r="B99" s="316"/>
      <c r="C99" s="369"/>
      <c r="D99" s="352"/>
      <c r="E99" s="352"/>
      <c r="F99" s="352"/>
      <c r="G99" s="352"/>
      <c r="H99" s="371">
        <f ca="1" t="shared" si="1"/>
      </c>
      <c r="I99" s="372"/>
      <c r="J99" s="373"/>
      <c r="K99" s="373"/>
      <c r="L99" s="373"/>
      <c r="M99" s="373"/>
      <c r="N99" s="373"/>
      <c r="O99" s="373"/>
      <c r="P99" s="367"/>
    </row>
    <row r="100" spans="1:16" s="312" customFormat="1" ht="5.25" customHeight="1">
      <c r="A100" s="59"/>
      <c r="B100" s="339"/>
      <c r="C100" s="337"/>
      <c r="D100" s="422"/>
      <c r="E100" s="422"/>
      <c r="F100" s="422"/>
      <c r="G100" s="422"/>
      <c r="H100" s="415"/>
      <c r="I100" s="376"/>
      <c r="J100" s="377"/>
      <c r="K100" s="377"/>
      <c r="L100" s="377"/>
      <c r="M100" s="377"/>
      <c r="N100" s="377"/>
      <c r="O100" s="377"/>
      <c r="P100" s="367"/>
    </row>
    <row r="101" spans="1:16" s="312" customFormat="1" ht="12.75">
      <c r="A101" s="490" t="s">
        <v>35</v>
      </c>
      <c r="B101" s="368" t="s">
        <v>117</v>
      </c>
      <c r="C101" s="362"/>
      <c r="D101" s="421"/>
      <c r="E101" s="421"/>
      <c r="F101" s="421"/>
      <c r="G101" s="421"/>
      <c r="H101" s="371"/>
      <c r="I101" s="365"/>
      <c r="J101" s="366"/>
      <c r="K101" s="366" t="s">
        <v>50</v>
      </c>
      <c r="L101" s="508" t="s">
        <v>123</v>
      </c>
      <c r="M101" s="509"/>
      <c r="N101" s="510"/>
      <c r="O101" s="366"/>
      <c r="P101" s="385"/>
    </row>
    <row r="102" spans="1:16" s="312" customFormat="1" ht="12.75">
      <c r="A102" s="491"/>
      <c r="B102" s="368" t="s">
        <v>118</v>
      </c>
      <c r="C102" s="362"/>
      <c r="D102" s="421"/>
      <c r="E102" s="421"/>
      <c r="F102" s="421"/>
      <c r="G102" s="421"/>
      <c r="H102" s="371"/>
      <c r="I102" s="397"/>
      <c r="J102" s="379"/>
      <c r="K102" s="379"/>
      <c r="L102" s="508" t="s">
        <v>123</v>
      </c>
      <c r="M102" s="511"/>
      <c r="N102" s="512"/>
      <c r="O102" s="379"/>
      <c r="P102" s="367"/>
    </row>
    <row r="103" spans="1:16" s="312" customFormat="1" ht="12.75" outlineLevel="1">
      <c r="A103" s="58"/>
      <c r="B103" s="339" t="s">
        <v>28</v>
      </c>
      <c r="C103" s="369"/>
      <c r="D103" s="352"/>
      <c r="E103" s="352">
        <v>38446</v>
      </c>
      <c r="F103" s="352">
        <v>38446</v>
      </c>
      <c r="G103" s="352">
        <v>40724</v>
      </c>
      <c r="H103" s="371" t="str">
        <f aca="true" ca="1" t="shared" si="2" ref="H103:H109">IF(E103&lt;&gt;"",IF(TODAY()&lt;G103,IF(TODAY()&lt;F103,IF(TODAY()&lt;E103,IF(TODAY()&lt;D103,"Dev/Beta",D$8),E$8),F$8),G$8),IF(D103&lt;&gt;"",IF(TODAY()&gt;D103,D$8,""),""))</f>
        <v>NoSupport</v>
      </c>
      <c r="I103" s="372" t="s">
        <v>26</v>
      </c>
      <c r="J103" s="373" t="s">
        <v>26</v>
      </c>
      <c r="K103" s="327" t="s">
        <v>27</v>
      </c>
      <c r="L103" s="327" t="s">
        <v>27</v>
      </c>
      <c r="M103" s="327" t="s">
        <v>27</v>
      </c>
      <c r="N103" s="327" t="s">
        <v>27</v>
      </c>
      <c r="O103" s="327" t="s">
        <v>27</v>
      </c>
      <c r="P103" s="367"/>
    </row>
    <row r="104" spans="1:16" s="312" customFormat="1" ht="12.75" outlineLevel="1">
      <c r="A104" s="58"/>
      <c r="B104" s="339" t="s">
        <v>29</v>
      </c>
      <c r="C104" s="369"/>
      <c r="D104" s="352"/>
      <c r="E104" s="352">
        <v>38446</v>
      </c>
      <c r="F104" s="352">
        <v>38446</v>
      </c>
      <c r="G104" s="352">
        <v>40298</v>
      </c>
      <c r="H104" s="371" t="str">
        <f ca="1" t="shared" si="2"/>
        <v>NoSupport</v>
      </c>
      <c r="I104" s="372" t="s">
        <v>26</v>
      </c>
      <c r="J104" s="327" t="s">
        <v>27</v>
      </c>
      <c r="K104" s="327" t="s">
        <v>27</v>
      </c>
      <c r="L104" s="327" t="s">
        <v>27</v>
      </c>
      <c r="M104" s="327" t="s">
        <v>27</v>
      </c>
      <c r="N104" s="327" t="s">
        <v>27</v>
      </c>
      <c r="O104" s="327" t="s">
        <v>27</v>
      </c>
      <c r="P104" s="367"/>
    </row>
    <row r="105" spans="1:16" s="312" customFormat="1" ht="12.75" outlineLevel="1">
      <c r="A105" s="58"/>
      <c r="B105" s="339" t="s">
        <v>31</v>
      </c>
      <c r="C105" s="369"/>
      <c r="D105" s="352"/>
      <c r="E105" s="352">
        <v>39263</v>
      </c>
      <c r="F105" s="352">
        <v>39263</v>
      </c>
      <c r="G105" s="352">
        <v>41089</v>
      </c>
      <c r="H105" s="371" t="str">
        <f ca="1" t="shared" si="2"/>
        <v>NoSupport</v>
      </c>
      <c r="I105" s="372" t="s">
        <v>26</v>
      </c>
      <c r="J105" s="373" t="s">
        <v>26</v>
      </c>
      <c r="K105" s="373" t="s">
        <v>26</v>
      </c>
      <c r="L105" s="327" t="s">
        <v>27</v>
      </c>
      <c r="M105" s="327" t="s">
        <v>27</v>
      </c>
      <c r="N105" s="327" t="s">
        <v>27</v>
      </c>
      <c r="O105" s="327" t="s">
        <v>27</v>
      </c>
      <c r="P105" s="367"/>
    </row>
    <row r="106" spans="1:16" s="312" customFormat="1" ht="12.75" outlineLevel="1">
      <c r="A106" s="58"/>
      <c r="B106" s="339" t="s">
        <v>30</v>
      </c>
      <c r="C106" s="369"/>
      <c r="D106" s="352"/>
      <c r="E106" s="352">
        <v>39263</v>
      </c>
      <c r="F106" s="352">
        <v>39263</v>
      </c>
      <c r="G106" s="352">
        <v>41089</v>
      </c>
      <c r="H106" s="371" t="str">
        <f ca="1" t="shared" si="2"/>
        <v>NoSupport</v>
      </c>
      <c r="I106" s="372" t="s">
        <v>26</v>
      </c>
      <c r="J106" s="373" t="s">
        <v>26</v>
      </c>
      <c r="K106" s="373" t="s">
        <v>26</v>
      </c>
      <c r="L106" s="327" t="s">
        <v>27</v>
      </c>
      <c r="M106" s="327" t="s">
        <v>27</v>
      </c>
      <c r="N106" s="327" t="s">
        <v>27</v>
      </c>
      <c r="O106" s="327" t="s">
        <v>27</v>
      </c>
      <c r="P106" s="367"/>
    </row>
    <row r="107" spans="1:16" s="312" customFormat="1" ht="12.75" outlineLevel="1">
      <c r="A107" s="58"/>
      <c r="B107" s="339" t="s">
        <v>32</v>
      </c>
      <c r="C107" s="369"/>
      <c r="D107" s="352"/>
      <c r="E107" s="352">
        <v>40300</v>
      </c>
      <c r="F107" s="352">
        <v>40300</v>
      </c>
      <c r="G107" s="352">
        <v>41396</v>
      </c>
      <c r="H107" s="371" t="str">
        <f ca="1" t="shared" si="2"/>
        <v>NoSupport</v>
      </c>
      <c r="I107" s="327" t="s">
        <v>27</v>
      </c>
      <c r="J107" s="327" t="s">
        <v>27</v>
      </c>
      <c r="K107" s="327" t="s">
        <v>27</v>
      </c>
      <c r="L107" s="373" t="s">
        <v>26</v>
      </c>
      <c r="M107" s="373" t="s">
        <v>26</v>
      </c>
      <c r="N107" s="373" t="s">
        <v>26</v>
      </c>
      <c r="O107" s="373" t="s">
        <v>26</v>
      </c>
      <c r="P107" s="367"/>
    </row>
    <row r="108" spans="1:16" s="312" customFormat="1" ht="12.75" outlineLevel="1">
      <c r="A108" s="58"/>
      <c r="B108" s="339" t="s">
        <v>33</v>
      </c>
      <c r="C108" s="369"/>
      <c r="D108" s="352"/>
      <c r="E108" s="352">
        <v>40300</v>
      </c>
      <c r="F108" s="352">
        <v>40300</v>
      </c>
      <c r="G108" s="352">
        <v>41396</v>
      </c>
      <c r="H108" s="371" t="str">
        <f ca="1" t="shared" si="2"/>
        <v>NoSupport</v>
      </c>
      <c r="I108" s="327" t="s">
        <v>27</v>
      </c>
      <c r="J108" s="327" t="s">
        <v>27</v>
      </c>
      <c r="K108" s="327" t="s">
        <v>27</v>
      </c>
      <c r="L108" s="373" t="s">
        <v>26</v>
      </c>
      <c r="M108" s="373" t="s">
        <v>26</v>
      </c>
      <c r="N108" s="373" t="s">
        <v>26</v>
      </c>
      <c r="O108" s="373" t="s">
        <v>26</v>
      </c>
      <c r="P108" s="367"/>
    </row>
    <row r="109" spans="1:16" s="312" customFormat="1" ht="12.75" outlineLevel="1">
      <c r="A109" s="58"/>
      <c r="B109" s="339" t="s">
        <v>34</v>
      </c>
      <c r="C109" s="369"/>
      <c r="D109" s="352"/>
      <c r="E109" s="423">
        <v>40397</v>
      </c>
      <c r="F109" s="423">
        <v>40397</v>
      </c>
      <c r="G109" s="423">
        <v>41493</v>
      </c>
      <c r="H109" s="371" t="str">
        <f ca="1" t="shared" si="2"/>
        <v>SupportOnly</v>
      </c>
      <c r="I109" s="327" t="s">
        <v>27</v>
      </c>
      <c r="J109" s="327" t="s">
        <v>27</v>
      </c>
      <c r="K109" s="327" t="s">
        <v>27</v>
      </c>
      <c r="L109" s="373" t="s">
        <v>26</v>
      </c>
      <c r="M109" s="373" t="s">
        <v>26</v>
      </c>
      <c r="N109" s="373" t="s">
        <v>26</v>
      </c>
      <c r="O109" s="373" t="s">
        <v>26</v>
      </c>
      <c r="P109" s="367"/>
    </row>
    <row r="110" spans="1:16" s="312" customFormat="1" ht="5.25" customHeight="1">
      <c r="A110" s="59"/>
      <c r="B110" s="339"/>
      <c r="C110" s="337"/>
      <c r="D110" s="422"/>
      <c r="E110" s="422"/>
      <c r="F110" s="422"/>
      <c r="G110" s="422"/>
      <c r="H110" s="415"/>
      <c r="I110" s="376"/>
      <c r="J110" s="377"/>
      <c r="K110" s="377"/>
      <c r="L110" s="377"/>
      <c r="M110" s="377"/>
      <c r="N110" s="377"/>
      <c r="O110" s="377"/>
      <c r="P110" s="367"/>
    </row>
    <row r="111" spans="1:16" s="312" customFormat="1" ht="12.75">
      <c r="A111" s="490" t="s">
        <v>6</v>
      </c>
      <c r="B111" s="368" t="s">
        <v>117</v>
      </c>
      <c r="C111" s="362"/>
      <c r="D111" s="421"/>
      <c r="E111" s="421"/>
      <c r="F111" s="421"/>
      <c r="G111" s="421"/>
      <c r="H111" s="371"/>
      <c r="I111" s="365" t="s">
        <v>127</v>
      </c>
      <c r="J111" s="366" t="s">
        <v>128</v>
      </c>
      <c r="K111" s="366" t="s">
        <v>128</v>
      </c>
      <c r="L111" s="508" t="s">
        <v>523</v>
      </c>
      <c r="M111" s="509"/>
      <c r="N111" s="509"/>
      <c r="O111" s="510"/>
      <c r="P111" s="385"/>
    </row>
    <row r="112" spans="1:16" s="312" customFormat="1" ht="12.75">
      <c r="A112" s="491"/>
      <c r="B112" s="368" t="s">
        <v>118</v>
      </c>
      <c r="C112" s="362"/>
      <c r="D112" s="421"/>
      <c r="E112" s="421"/>
      <c r="F112" s="421"/>
      <c r="G112" s="421"/>
      <c r="H112" s="371"/>
      <c r="I112" s="397"/>
      <c r="J112" s="379"/>
      <c r="K112" s="379"/>
      <c r="L112" s="508" t="s">
        <v>523</v>
      </c>
      <c r="M112" s="509"/>
      <c r="N112" s="509"/>
      <c r="O112" s="510"/>
      <c r="P112" s="367"/>
    </row>
    <row r="113" spans="1:16" s="312" customFormat="1" ht="12.75" outlineLevel="1">
      <c r="A113" s="58"/>
      <c r="B113" s="339" t="s">
        <v>45</v>
      </c>
      <c r="C113" s="369"/>
      <c r="D113" s="352">
        <v>37606</v>
      </c>
      <c r="E113" s="352">
        <v>39353</v>
      </c>
      <c r="F113" s="352">
        <v>39353</v>
      </c>
      <c r="G113" s="352">
        <v>40452</v>
      </c>
      <c r="H113" s="371" t="str">
        <f ca="1">IF(E113&lt;&gt;"",IF(TODAY()&lt;G113,IF(TODAY()&lt;F113,IF(TODAY()&lt;E113,IF(TODAY()&lt;D113,"Dev/Beta",D$8),E$8),F$8),G$8),IF(D113&lt;&gt;"",IF(TODAY()&gt;D113,D$8,""),""))</f>
        <v>NoSupport</v>
      </c>
      <c r="I113" s="372" t="s">
        <v>26</v>
      </c>
      <c r="J113" s="373" t="s">
        <v>26</v>
      </c>
      <c r="K113" s="327" t="s">
        <v>27</v>
      </c>
      <c r="L113" s="327" t="s">
        <v>27</v>
      </c>
      <c r="M113" s="327" t="s">
        <v>27</v>
      </c>
      <c r="N113" s="327" t="s">
        <v>27</v>
      </c>
      <c r="O113" s="327" t="s">
        <v>27</v>
      </c>
      <c r="P113" s="367"/>
    </row>
    <row r="114" spans="1:16" s="312" customFormat="1" ht="12.75" outlineLevel="1">
      <c r="A114" s="58"/>
      <c r="B114" s="339" t="s">
        <v>46</v>
      </c>
      <c r="C114" s="369"/>
      <c r="D114" s="352">
        <v>38418</v>
      </c>
      <c r="E114" s="352">
        <v>39353</v>
      </c>
      <c r="F114" s="352">
        <v>39353</v>
      </c>
      <c r="G114" s="352">
        <v>40452</v>
      </c>
      <c r="H114" s="371" t="str">
        <f ca="1">IF(E114&lt;&gt;"",IF(TODAY()&lt;G114,IF(TODAY()&lt;F114,IF(TODAY()&lt;E114,IF(TODAY()&lt;D114,"Dev/Beta",D$8),E$8),F$8),G$8),IF(D114&lt;&gt;"",IF(TODAY()&gt;D114,D$8,""),""))</f>
        <v>NoSupport</v>
      </c>
      <c r="I114" s="372" t="s">
        <v>26</v>
      </c>
      <c r="J114" s="373" t="s">
        <v>26</v>
      </c>
      <c r="K114" s="373" t="s">
        <v>26</v>
      </c>
      <c r="L114" s="327" t="s">
        <v>27</v>
      </c>
      <c r="M114" s="327" t="s">
        <v>27</v>
      </c>
      <c r="N114" s="327" t="s">
        <v>27</v>
      </c>
      <c r="O114" s="327" t="s">
        <v>27</v>
      </c>
      <c r="P114" s="367"/>
    </row>
    <row r="115" spans="1:16" s="312" customFormat="1" ht="12.75" outlineLevel="1">
      <c r="A115" s="58"/>
      <c r="B115" s="339" t="s">
        <v>61</v>
      </c>
      <c r="C115" s="369"/>
      <c r="D115" s="352">
        <v>39267</v>
      </c>
      <c r="E115" s="352">
        <v>40908</v>
      </c>
      <c r="F115" s="352">
        <v>40908</v>
      </c>
      <c r="G115" s="352">
        <v>42004</v>
      </c>
      <c r="H115" s="371" t="str">
        <f ca="1">IF(E115&lt;&gt;"",IF(TODAY()&lt;G115,IF(TODAY()&lt;F115,IF(TODAY()&lt;E115,IF(TODAY()&lt;D115,"Dev/Beta",D$8),E$8),F$8),G$8),IF(D115&lt;&gt;"",IF(TODAY()&gt;D115,D$8,""),""))</f>
        <v>SupportOnly</v>
      </c>
      <c r="I115" s="372"/>
      <c r="J115" s="373"/>
      <c r="K115" s="373"/>
      <c r="L115" s="373" t="s">
        <v>26</v>
      </c>
      <c r="M115" s="373" t="s">
        <v>26</v>
      </c>
      <c r="N115" s="373" t="s">
        <v>26</v>
      </c>
      <c r="O115" s="373" t="s">
        <v>26</v>
      </c>
      <c r="P115" s="367"/>
    </row>
    <row r="116" spans="1:16" s="312" customFormat="1" ht="12.75" outlineLevel="1">
      <c r="A116" s="58"/>
      <c r="B116" s="339" t="s">
        <v>60</v>
      </c>
      <c r="C116" s="369"/>
      <c r="D116" s="352">
        <v>39267</v>
      </c>
      <c r="E116" s="352">
        <v>40543</v>
      </c>
      <c r="F116" s="352">
        <v>40543</v>
      </c>
      <c r="G116" s="352">
        <v>41639</v>
      </c>
      <c r="H116" s="371" t="str">
        <f ca="1">IF(E116&lt;&gt;"",IF(TODAY()&lt;G116,IF(TODAY()&lt;F116,IF(TODAY()&lt;E116,IF(TODAY()&lt;D116,"Dev/Beta",D$8),E$8),F$8),G$8),IF(D116&lt;&gt;"",IF(TODAY()&gt;D116,D$8,""),""))</f>
        <v>SupportOnly</v>
      </c>
      <c r="I116" s="372"/>
      <c r="J116" s="373"/>
      <c r="K116" s="373"/>
      <c r="L116" s="373" t="s">
        <v>26</v>
      </c>
      <c r="M116" s="373" t="s">
        <v>26</v>
      </c>
      <c r="N116" s="373" t="s">
        <v>26</v>
      </c>
      <c r="O116" s="373" t="s">
        <v>26</v>
      </c>
      <c r="P116" s="367"/>
    </row>
    <row r="117" spans="1:16" s="312" customFormat="1" ht="12.75" outlineLevel="1">
      <c r="A117" s="58"/>
      <c r="B117" s="316"/>
      <c r="C117" s="369"/>
      <c r="D117" s="352"/>
      <c r="E117" s="352"/>
      <c r="F117" s="352"/>
      <c r="G117" s="352"/>
      <c r="H117" s="371">
        <f ca="1">IF(E117&lt;&gt;"",IF(TODAY()&lt;G117,IF(TODAY()&lt;F117,IF(TODAY()&lt;E117,IF(TODAY()&lt;D117,"Dev/Beta",D$8),E$8),F$8),G$8),IF(D117&lt;&gt;"",IF(TODAY()&gt;D117,D$8,""),""))</f>
      </c>
      <c r="I117" s="372"/>
      <c r="J117" s="373"/>
      <c r="K117" s="373"/>
      <c r="L117" s="373"/>
      <c r="M117" s="373"/>
      <c r="N117" s="373"/>
      <c r="O117" s="373"/>
      <c r="P117" s="367"/>
    </row>
    <row r="118" spans="1:16" s="312" customFormat="1" ht="6" customHeight="1">
      <c r="A118" s="59"/>
      <c r="B118" s="339"/>
      <c r="C118" s="337"/>
      <c r="D118" s="422"/>
      <c r="E118" s="422"/>
      <c r="F118" s="422"/>
      <c r="G118" s="422"/>
      <c r="H118" s="415"/>
      <c r="I118" s="376"/>
      <c r="J118" s="377"/>
      <c r="K118" s="377"/>
      <c r="L118" s="377"/>
      <c r="M118" s="377"/>
      <c r="N118" s="377"/>
      <c r="O118" s="377"/>
      <c r="P118" s="367"/>
    </row>
    <row r="119" spans="1:16" s="312" customFormat="1" ht="12.75">
      <c r="A119" s="490" t="s">
        <v>21</v>
      </c>
      <c r="B119" s="368" t="s">
        <v>425</v>
      </c>
      <c r="C119" s="362"/>
      <c r="D119" s="421"/>
      <c r="E119" s="421"/>
      <c r="F119" s="421"/>
      <c r="G119" s="421"/>
      <c r="H119" s="371"/>
      <c r="I119" s="397"/>
      <c r="J119" s="379"/>
      <c r="K119" s="379"/>
      <c r="L119" s="379"/>
      <c r="M119" s="379"/>
      <c r="N119" s="379"/>
      <c r="O119" s="379"/>
      <c r="P119" s="367"/>
    </row>
    <row r="120" spans="1:16" s="312" customFormat="1" ht="12.75">
      <c r="A120" s="491"/>
      <c r="B120" s="368"/>
      <c r="C120" s="362"/>
      <c r="D120" s="421"/>
      <c r="E120" s="421"/>
      <c r="F120" s="421"/>
      <c r="G120" s="421"/>
      <c r="H120" s="371"/>
      <c r="I120" s="397"/>
      <c r="J120" s="379"/>
      <c r="K120" s="379"/>
      <c r="L120" s="379"/>
      <c r="M120" s="379"/>
      <c r="N120" s="379"/>
      <c r="O120" s="379"/>
      <c r="P120" s="367"/>
    </row>
    <row r="121" spans="1:16" s="312" customFormat="1" ht="12.75" outlineLevel="1">
      <c r="A121" s="411" t="s">
        <v>68</v>
      </c>
      <c r="B121" s="337" t="s">
        <v>95</v>
      </c>
      <c r="C121" s="369"/>
      <c r="D121" s="352"/>
      <c r="E121" s="352"/>
      <c r="F121" s="352"/>
      <c r="G121" s="352"/>
      <c r="H121" s="371">
        <f ca="1">IF(E121&lt;&gt;"",IF(TODAY()&lt;G121,IF(TODAY()&lt;F121,IF(TODAY()&lt;E121,IF(TODAY()&lt;D121,"Dev/Beta",D$8),E$8),F$8),G$8),IF(D121&lt;&gt;"",IF(TODAY()&gt;D121,D$8,""),""))</f>
      </c>
      <c r="I121" s="372" t="s">
        <v>26</v>
      </c>
      <c r="J121" s="373"/>
      <c r="K121" s="373"/>
      <c r="L121" s="373"/>
      <c r="M121" s="373"/>
      <c r="N121" s="373"/>
      <c r="O121" s="373"/>
      <c r="P121" s="367"/>
    </row>
    <row r="122" spans="1:16" s="312" customFormat="1" ht="12.75" outlineLevel="1">
      <c r="A122" s="155" t="s">
        <v>417</v>
      </c>
      <c r="B122" s="339" t="str">
        <f>'3rd Party Product Lifecycle'!A4</f>
        <v>Nuance/Spchwrks OSR 2.1.5</v>
      </c>
      <c r="C122" s="369"/>
      <c r="D122" s="352">
        <f>IF('3rd Party Product Lifecycle'!B4="","",'3rd Party Product Lifecycle'!B4)</f>
      </c>
      <c r="E122" s="352">
        <f>IF('3rd Party Product Lifecycle'!C4="","",'3rd Party Product Lifecycle'!C4)</f>
        <v>39903</v>
      </c>
      <c r="F122" s="352">
        <f>IF('3rd Party Product Lifecycle'!D4="","",'3rd Party Product Lifecycle'!D4)</f>
        <v>39903</v>
      </c>
      <c r="G122" s="352">
        <f>IF('3rd Party Product Lifecycle'!E4="","",'3rd Party Product Lifecycle'!E4)</f>
        <v>40268</v>
      </c>
      <c r="H122" s="371" t="str">
        <f>IF('3rd Party Product Lifecycle'!F4="","",'3rd Party Product Lifecycle'!F4)</f>
        <v>NoSupport</v>
      </c>
      <c r="I122" s="372"/>
      <c r="J122" s="373" t="s">
        <v>26</v>
      </c>
      <c r="K122" s="373" t="s">
        <v>26</v>
      </c>
      <c r="L122" s="373" t="s">
        <v>26</v>
      </c>
      <c r="M122" s="373" t="s">
        <v>26</v>
      </c>
      <c r="N122" s="373"/>
      <c r="O122" s="373"/>
      <c r="P122" s="367"/>
    </row>
    <row r="123" spans="1:16" s="312" customFormat="1" ht="12.75" outlineLevel="1">
      <c r="A123" s="60"/>
      <c r="B123" s="339" t="str">
        <f>'3rd Party Product Lifecycle'!A5</f>
        <v>Nuance/Spchwrks OSR 3.0</v>
      </c>
      <c r="C123" s="369"/>
      <c r="D123" s="352">
        <f>IF('3rd Party Product Lifecycle'!B5="","",'3rd Party Product Lifecycle'!B5)</f>
      </c>
      <c r="E123" s="352">
        <f>IF('3rd Party Product Lifecycle'!C5="","",'3rd Party Product Lifecycle'!C5)</f>
        <v>40278</v>
      </c>
      <c r="F123" s="352">
        <f>IF('3rd Party Product Lifecycle'!D5="","",'3rd Party Product Lifecycle'!D5)</f>
        <v>40278</v>
      </c>
      <c r="G123" s="352">
        <f>IF('3rd Party Product Lifecycle'!E5="","",'3rd Party Product Lifecycle'!E5)</f>
        <v>40999</v>
      </c>
      <c r="H123" s="371" t="str">
        <f>IF('3rd Party Product Lifecycle'!F5="","",'3rd Party Product Lifecycle'!F5)</f>
        <v>NoSupport</v>
      </c>
      <c r="I123" s="372"/>
      <c r="J123" s="373" t="s">
        <v>26</v>
      </c>
      <c r="K123" s="373" t="s">
        <v>26</v>
      </c>
      <c r="L123" s="373" t="s">
        <v>26</v>
      </c>
      <c r="M123" s="373" t="s">
        <v>26</v>
      </c>
      <c r="N123" s="373" t="s">
        <v>26</v>
      </c>
      <c r="O123" s="373" t="s">
        <v>26</v>
      </c>
      <c r="P123" s="367"/>
    </row>
    <row r="124" spans="1:16" s="312" customFormat="1" ht="6" customHeight="1" outlineLevel="1">
      <c r="A124" s="60"/>
      <c r="B124" s="316"/>
      <c r="C124" s="369"/>
      <c r="D124" s="352">
        <f>IF('3rd Party Product Lifecycle'!B6="","",'3rd Party Product Lifecycle'!B6)</f>
      </c>
      <c r="E124" s="352">
        <f>IF('3rd Party Product Lifecycle'!C6="","",'3rd Party Product Lifecycle'!C6)</f>
      </c>
      <c r="F124" s="352">
        <f>IF('3rd Party Product Lifecycle'!D6="","",'3rd Party Product Lifecycle'!D6)</f>
      </c>
      <c r="G124" s="352">
        <f>IF('3rd Party Product Lifecycle'!E6="","",'3rd Party Product Lifecycle'!E6)</f>
      </c>
      <c r="H124" s="371">
        <f>IF('3rd Party Product Lifecycle'!F6="","",'3rd Party Product Lifecycle'!F6)</f>
      </c>
      <c r="I124" s="372"/>
      <c r="J124" s="373"/>
      <c r="K124" s="373"/>
      <c r="L124" s="373"/>
      <c r="M124" s="373"/>
      <c r="N124" s="373"/>
      <c r="O124" s="373"/>
      <c r="P124" s="367"/>
    </row>
    <row r="125" spans="1:16" s="312" customFormat="1" ht="12.75" outlineLevel="1">
      <c r="A125" s="60"/>
      <c r="B125" s="339" t="str">
        <f>'3rd Party Product Lifecycle'!A7</f>
        <v>Nuance 8.0</v>
      </c>
      <c r="C125" s="369"/>
      <c r="D125" s="352">
        <f>IF('3rd Party Product Lifecycle'!B7="","",'3rd Party Product Lifecycle'!B7)</f>
      </c>
      <c r="E125" s="352">
        <f>IF('3rd Party Product Lifecycle'!C7="","",'3rd Party Product Lifecycle'!C7)</f>
        <v>39937</v>
      </c>
      <c r="F125" s="352">
        <f>IF('3rd Party Product Lifecycle'!D7="","",'3rd Party Product Lifecycle'!D7)</f>
        <v>39937</v>
      </c>
      <c r="G125" s="352">
        <f>IF('3rd Party Product Lifecycle'!E7="","",'3rd Party Product Lifecycle'!E7)</f>
        <v>40359</v>
      </c>
      <c r="H125" s="371" t="str">
        <f>IF('3rd Party Product Lifecycle'!F7="","",'3rd Party Product Lifecycle'!F7)</f>
        <v>NoSupport</v>
      </c>
      <c r="I125" s="372" t="s">
        <v>26</v>
      </c>
      <c r="J125" s="373" t="s">
        <v>26</v>
      </c>
      <c r="K125" s="373"/>
      <c r="L125" s="373"/>
      <c r="M125" s="373"/>
      <c r="N125" s="373"/>
      <c r="O125" s="373"/>
      <c r="P125" s="367"/>
    </row>
    <row r="126" spans="1:16" s="312" customFormat="1" ht="12.75" outlineLevel="1">
      <c r="A126" s="60"/>
      <c r="B126" s="339" t="str">
        <f>'3rd Party Product Lifecycle'!A8</f>
        <v>Nuance 8.5</v>
      </c>
      <c r="C126" s="369"/>
      <c r="D126" s="352">
        <f>IF('3rd Party Product Lifecycle'!B8="","",'3rd Party Product Lifecycle'!B8)</f>
      </c>
      <c r="E126" s="352">
        <f>IF('3rd Party Product Lifecycle'!C8="","",'3rd Party Product Lifecycle'!C8)</f>
        <v>39937</v>
      </c>
      <c r="F126" s="352">
        <f>IF('3rd Party Product Lifecycle'!D8="","",'3rd Party Product Lifecycle'!D8)</f>
        <v>39937</v>
      </c>
      <c r="G126" s="352">
        <f>IF('3rd Party Product Lifecycle'!E8="","",'3rd Party Product Lifecycle'!E8)</f>
        <v>41364</v>
      </c>
      <c r="H126" s="371" t="str">
        <f>IF('3rd Party Product Lifecycle'!F8="","",'3rd Party Product Lifecycle'!F8)</f>
        <v>NoSupport</v>
      </c>
      <c r="I126" s="372" t="s">
        <v>26</v>
      </c>
      <c r="J126" s="373" t="s">
        <v>26</v>
      </c>
      <c r="K126" s="373" t="s">
        <v>26</v>
      </c>
      <c r="L126" s="373" t="s">
        <v>26</v>
      </c>
      <c r="M126" s="373" t="s">
        <v>26</v>
      </c>
      <c r="N126" s="373" t="s">
        <v>26</v>
      </c>
      <c r="O126" s="373" t="s">
        <v>26</v>
      </c>
      <c r="P126" s="367"/>
    </row>
    <row r="127" spans="1:16" s="312" customFormat="1" ht="12.75" outlineLevel="1">
      <c r="A127" s="60"/>
      <c r="B127" s="339" t="str">
        <f>'3rd Party Product Lifecycle'!A9</f>
        <v>Nuance 9.0</v>
      </c>
      <c r="C127" s="369"/>
      <c r="D127" s="352">
        <f>IF('3rd Party Product Lifecycle'!B9="","",'3rd Party Product Lifecycle'!B9)</f>
      </c>
      <c r="E127" s="352">
        <f>IF('3rd Party Product Lifecycle'!C9="","",'3rd Party Product Lifecycle'!C9)</f>
        <v>41820</v>
      </c>
      <c r="F127" s="352">
        <f>IF('3rd Party Product Lifecycle'!D9="","",'3rd Party Product Lifecycle'!D9)</f>
        <v>42277</v>
      </c>
      <c r="G127" s="352">
        <f>IF('3rd Party Product Lifecycle'!E9="","",'3rd Party Product Lifecycle'!E9)</f>
        <v>42643</v>
      </c>
      <c r="H127" s="371" t="str">
        <f>IF('3rd Party Product Lifecycle'!F9="","",'3rd Party Product Lifecycle'!F9)</f>
        <v>Orderable</v>
      </c>
      <c r="I127" s="372"/>
      <c r="J127" s="373"/>
      <c r="K127" s="373"/>
      <c r="L127" s="373" t="s">
        <v>26</v>
      </c>
      <c r="M127" s="373" t="s">
        <v>26</v>
      </c>
      <c r="N127" s="373" t="s">
        <v>26</v>
      </c>
      <c r="O127" s="373" t="s">
        <v>26</v>
      </c>
      <c r="P127" s="367"/>
    </row>
    <row r="128" spans="1:16" s="312" customFormat="1" ht="4.5" customHeight="1" outlineLevel="1">
      <c r="A128" s="60"/>
      <c r="B128" s="429">
        <f>'3rd Party Product Lifecycle'!A11</f>
        <v>0</v>
      </c>
      <c r="C128" s="369"/>
      <c r="D128" s="352">
        <f>IF('3rd Party Product Lifecycle'!B11="","",'3rd Party Product Lifecycle'!B11)</f>
      </c>
      <c r="E128" s="352">
        <f>IF('3rd Party Product Lifecycle'!C11="","",'3rd Party Product Lifecycle'!C11)</f>
      </c>
      <c r="F128" s="352">
        <f>IF('3rd Party Product Lifecycle'!D11="","",'3rd Party Product Lifecycle'!D11)</f>
      </c>
      <c r="G128" s="352">
        <f>IF('3rd Party Product Lifecycle'!E11="","",'3rd Party Product Lifecycle'!E11)</f>
      </c>
      <c r="H128" s="371">
        <f>IF('3rd Party Product Lifecycle'!F11="","",'3rd Party Product Lifecycle'!F11)</f>
      </c>
      <c r="I128" s="372"/>
      <c r="J128" s="373"/>
      <c r="K128" s="373"/>
      <c r="L128" s="373"/>
      <c r="M128" s="373"/>
      <c r="N128" s="373"/>
      <c r="O128" s="373"/>
      <c r="P128" s="367"/>
    </row>
    <row r="129" spans="1:16" s="312" customFormat="1" ht="12.75" outlineLevel="1">
      <c r="A129" s="60"/>
      <c r="B129" s="339" t="str">
        <f>'3rd Party Product Lifecycle'!A12</f>
        <v>Nuance OSDM 2.0</v>
      </c>
      <c r="C129" s="369"/>
      <c r="D129" s="352">
        <f>IF('3rd Party Product Lifecycle'!B12="","",'3rd Party Product Lifecycle'!B12)</f>
      </c>
      <c r="E129" s="352">
        <f>IF('3rd Party Product Lifecycle'!C12="","",'3rd Party Product Lifecycle'!C12)</f>
        <v>40543</v>
      </c>
      <c r="F129" s="352">
        <f>IF('3rd Party Product Lifecycle'!D12="","",'3rd Party Product Lifecycle'!D12)</f>
        <v>40999</v>
      </c>
      <c r="G129" s="352">
        <f>IF('3rd Party Product Lifecycle'!E12="","",'3rd Party Product Lifecycle'!E12)</f>
        <v>40633</v>
      </c>
      <c r="H129" s="371" t="str">
        <f>IF('3rd Party Product Lifecycle'!F12="","",'3rd Party Product Lifecycle'!F12)</f>
        <v>NoSupport</v>
      </c>
      <c r="I129" s="372"/>
      <c r="J129" s="373" t="s">
        <v>26</v>
      </c>
      <c r="K129" s="373" t="s">
        <v>26</v>
      </c>
      <c r="L129" s="373" t="s">
        <v>26</v>
      </c>
      <c r="M129" s="373" t="s">
        <v>26</v>
      </c>
      <c r="N129" s="373" t="s">
        <v>26</v>
      </c>
      <c r="O129" s="373" t="s">
        <v>26</v>
      </c>
      <c r="P129" s="367"/>
    </row>
    <row r="130" spans="1:16" s="312" customFormat="1" ht="12.75" outlineLevel="1">
      <c r="A130" s="60"/>
      <c r="B130" s="339" t="str">
        <f>'3rd Party Product Lifecycle'!A13</f>
        <v>Nuance DM 5.0</v>
      </c>
      <c r="C130" s="369"/>
      <c r="D130" s="352"/>
      <c r="E130" s="352">
        <f>IF('3rd Party Product Lifecycle'!C13="","",'3rd Party Product Lifecycle'!C13)</f>
        <v>40178</v>
      </c>
      <c r="F130" s="352">
        <f>IF('3rd Party Product Lifecycle'!D13="","",'3rd Party Product Lifecycle'!D13)</f>
        <v>40633</v>
      </c>
      <c r="G130" s="352">
        <f>IF('3rd Party Product Lifecycle'!E13="","",'3rd Party Product Lifecycle'!E13)</f>
        <v>41274</v>
      </c>
      <c r="H130" s="371" t="str">
        <f>IF('3rd Party Product Lifecycle'!F13="","",'3rd Party Product Lifecycle'!F13)</f>
        <v>NoSupport</v>
      </c>
      <c r="I130" s="372"/>
      <c r="J130" s="373"/>
      <c r="K130" s="373"/>
      <c r="L130" s="373"/>
      <c r="M130" s="373"/>
      <c r="N130" s="373" t="s">
        <v>26</v>
      </c>
      <c r="O130" s="373" t="s">
        <v>26</v>
      </c>
      <c r="P130" s="367"/>
    </row>
    <row r="131" spans="1:16" s="312" customFormat="1" ht="4.5" customHeight="1" outlineLevel="1">
      <c r="A131" s="60"/>
      <c r="B131" s="316"/>
      <c r="C131" s="369"/>
      <c r="D131" s="352">
        <f>IF('3rd Party Product Lifecycle'!B13="","",'3rd Party Product Lifecycle'!B13)</f>
      </c>
      <c r="E131" s="352"/>
      <c r="F131" s="352"/>
      <c r="G131" s="352"/>
      <c r="H131" s="371"/>
      <c r="I131" s="372"/>
      <c r="J131" s="373"/>
      <c r="K131" s="373"/>
      <c r="L131" s="373"/>
      <c r="M131" s="373"/>
      <c r="N131" s="373"/>
      <c r="O131" s="373"/>
      <c r="P131" s="367"/>
    </row>
    <row r="132" spans="1:16" s="312" customFormat="1" ht="12.75" outlineLevel="1">
      <c r="A132" s="60"/>
      <c r="B132" s="339" t="str">
        <f>'3rd Party Product Lifecycle'!A15</f>
        <v>Nuance Verifier 3.5</v>
      </c>
      <c r="C132" s="369"/>
      <c r="D132" s="352">
        <f>IF('3rd Party Product Lifecycle'!B15="","",'3rd Party Product Lifecycle'!B15)</f>
      </c>
      <c r="E132" s="352">
        <f>IF('3rd Party Product Lifecycle'!C15="","",'3rd Party Product Lifecycle'!C15)</f>
        <v>39937</v>
      </c>
      <c r="F132" s="352">
        <f>IF('3rd Party Product Lifecycle'!D15="","",'3rd Party Product Lifecycle'!D15)</f>
        <v>39937</v>
      </c>
      <c r="G132" s="352">
        <f>IF('3rd Party Product Lifecycle'!E15="","",'3rd Party Product Lifecycle'!E15)</f>
        <v>40999</v>
      </c>
      <c r="H132" s="371" t="str">
        <f>IF('3rd Party Product Lifecycle'!F15="","",'3rd Party Product Lifecycle'!F15)</f>
        <v>NoSupport</v>
      </c>
      <c r="I132" s="372"/>
      <c r="J132" s="373"/>
      <c r="K132" s="373"/>
      <c r="L132" s="373" t="s">
        <v>26</v>
      </c>
      <c r="M132" s="373" t="s">
        <v>26</v>
      </c>
      <c r="N132" s="373" t="s">
        <v>26</v>
      </c>
      <c r="O132" s="327" t="s">
        <v>26</v>
      </c>
      <c r="P132" s="367"/>
    </row>
    <row r="133" spans="1:16" s="312" customFormat="1" ht="12.75" outlineLevel="1">
      <c r="A133" s="60"/>
      <c r="B133" s="339" t="str">
        <f>'3rd Party Product Lifecycle'!A16</f>
        <v>Nuance Verifier 4.0</v>
      </c>
      <c r="C133" s="369"/>
      <c r="D133" s="352">
        <f>IF('3rd Party Product Lifecycle'!B16="","",'3rd Party Product Lifecycle'!B16)</f>
      </c>
      <c r="E133" s="352">
        <f>IF('3rd Party Product Lifecycle'!C16="","",'3rd Party Product Lifecycle'!C16)</f>
        <v>40542</v>
      </c>
      <c r="F133" s="352">
        <f>IF('3rd Party Product Lifecycle'!D16="","",'3rd Party Product Lifecycle'!D16)</f>
        <v>40999</v>
      </c>
      <c r="G133" s="352">
        <f>IF('3rd Party Product Lifecycle'!E16="","",'3rd Party Product Lifecycle'!E16)</f>
        <v>41364</v>
      </c>
      <c r="H133" s="371" t="str">
        <f>IF('3rd Party Product Lifecycle'!F16="","",'3rd Party Product Lifecycle'!F16)</f>
        <v>NoSupport</v>
      </c>
      <c r="I133" s="372"/>
      <c r="J133" s="373"/>
      <c r="K133" s="373"/>
      <c r="L133" s="373"/>
      <c r="M133" s="373"/>
      <c r="N133" s="373" t="s">
        <v>26</v>
      </c>
      <c r="O133" s="373" t="s">
        <v>26</v>
      </c>
      <c r="P133" s="367"/>
    </row>
    <row r="134" spans="1:16" s="312" customFormat="1" ht="4.5" customHeight="1" outlineLevel="1">
      <c r="A134" s="60"/>
      <c r="B134" s="316"/>
      <c r="C134" s="369"/>
      <c r="D134" s="352">
        <f>IF('3rd Party Product Lifecycle'!B17="","",'3rd Party Product Lifecycle'!B17)</f>
      </c>
      <c r="E134" s="352">
        <f>IF('3rd Party Product Lifecycle'!C17="","",'3rd Party Product Lifecycle'!C17)</f>
      </c>
      <c r="F134" s="352">
        <f>IF('3rd Party Product Lifecycle'!D17="","",'3rd Party Product Lifecycle'!D17)</f>
      </c>
      <c r="G134" s="352">
        <f>IF('3rd Party Product Lifecycle'!E17="","",'3rd Party Product Lifecycle'!E17)</f>
      </c>
      <c r="H134" s="371">
        <f>IF('3rd Party Product Lifecycle'!F17="","",'3rd Party Product Lifecycle'!F17)</f>
      </c>
      <c r="I134" s="372"/>
      <c r="J134" s="373"/>
      <c r="K134" s="373"/>
      <c r="L134" s="373"/>
      <c r="M134" s="373"/>
      <c r="N134" s="373"/>
      <c r="O134" s="373"/>
      <c r="P134" s="367"/>
    </row>
    <row r="135" spans="1:16" s="312" customFormat="1" ht="12.75" outlineLevel="1">
      <c r="A135" s="61"/>
      <c r="B135" s="339" t="str">
        <f>'3rd Party Product Lifecycle'!A18</f>
        <v>Scansoft Speech Secure 3.1</v>
      </c>
      <c r="C135" s="369"/>
      <c r="D135" s="352">
        <f>IF('3rd Party Product Lifecycle'!B18="","",'3rd Party Product Lifecycle'!B18)</f>
      </c>
      <c r="E135" s="352">
        <f>IF('3rd Party Product Lifecycle'!C18="","",'3rd Party Product Lifecycle'!C18)</f>
        <v>40028</v>
      </c>
      <c r="F135" s="352">
        <f>IF('3rd Party Product Lifecycle'!D18="","",'3rd Party Product Lifecycle'!D18)</f>
        <v>40028</v>
      </c>
      <c r="G135" s="352">
        <f>IF('3rd Party Product Lifecycle'!E18="","",'3rd Party Product Lifecycle'!E18)</f>
        <v>40999</v>
      </c>
      <c r="H135" s="371" t="str">
        <f>IF('3rd Party Product Lifecycle'!F18="","",'3rd Party Product Lifecycle'!F18)</f>
        <v>NoSupport</v>
      </c>
      <c r="I135" s="372"/>
      <c r="J135" s="373" t="s">
        <v>26</v>
      </c>
      <c r="K135" s="373" t="s">
        <v>26</v>
      </c>
      <c r="L135" s="373" t="s">
        <v>26</v>
      </c>
      <c r="M135" s="373" t="s">
        <v>26</v>
      </c>
      <c r="N135" s="373" t="s">
        <v>26</v>
      </c>
      <c r="O135" s="373" t="s">
        <v>26</v>
      </c>
      <c r="P135" s="367"/>
    </row>
    <row r="136" spans="1:16" s="312" customFormat="1" ht="5.25" customHeight="1" outlineLevel="1">
      <c r="A136" s="58"/>
      <c r="B136" s="316"/>
      <c r="C136" s="369"/>
      <c r="D136" s="352">
        <f>IF('3rd Party Product Lifecycle'!B19="","",'3rd Party Product Lifecycle'!B19)</f>
      </c>
      <c r="E136" s="352">
        <f>IF('3rd Party Product Lifecycle'!C19="","",'3rd Party Product Lifecycle'!C19)</f>
      </c>
      <c r="F136" s="352">
        <f>IF('3rd Party Product Lifecycle'!D19="","",'3rd Party Product Lifecycle'!D19)</f>
      </c>
      <c r="G136" s="352">
        <f>IF('3rd Party Product Lifecycle'!E19="","",'3rd Party Product Lifecycle'!E19)</f>
      </c>
      <c r="H136" s="371">
        <f>IF('3rd Party Product Lifecycle'!F19="","",'3rd Party Product Lifecycle'!F19)</f>
      </c>
      <c r="I136" s="372"/>
      <c r="J136" s="373"/>
      <c r="K136" s="373"/>
      <c r="L136" s="373"/>
      <c r="M136" s="373"/>
      <c r="N136" s="373"/>
      <c r="O136" s="373"/>
      <c r="P136" s="367"/>
    </row>
    <row r="137" spans="1:16" s="312" customFormat="1" ht="12.75" outlineLevel="1">
      <c r="A137" s="62" t="s">
        <v>69</v>
      </c>
      <c r="B137" s="339" t="str">
        <f>'3rd Party Product Lifecycle'!A20</f>
        <v>Loquendo LASR 7.6 (Speech Suite 7)</v>
      </c>
      <c r="C137" s="369"/>
      <c r="D137" s="352">
        <f>IF('3rd Party Product Lifecycle'!B20="","",'3rd Party Product Lifecycle'!B20)</f>
        <v>40070</v>
      </c>
      <c r="E137" s="352">
        <f>IF('3rd Party Product Lifecycle'!C20="","",'3rd Party Product Lifecycle'!C20)</f>
      </c>
      <c r="F137" s="352">
        <f>IF('3rd Party Product Lifecycle'!D20="","",'3rd Party Product Lifecycle'!D20)</f>
      </c>
      <c r="G137" s="352">
        <f>IF('3rd Party Product Lifecycle'!E20="","",'3rd Party Product Lifecycle'!E20)</f>
      </c>
      <c r="H137" s="371" t="str">
        <f>IF('3rd Party Product Lifecycle'!F20="","",'3rd Party Product Lifecycle'!F20)</f>
        <v>Orderable</v>
      </c>
      <c r="I137" s="372"/>
      <c r="J137" s="373"/>
      <c r="K137" s="373"/>
      <c r="L137" s="327" t="s">
        <v>27</v>
      </c>
      <c r="M137" s="327" t="s">
        <v>27</v>
      </c>
      <c r="N137" s="327" t="s">
        <v>27</v>
      </c>
      <c r="O137" s="327" t="s">
        <v>27</v>
      </c>
      <c r="P137" s="367"/>
    </row>
    <row r="138" spans="1:16" s="312" customFormat="1" ht="5.25" customHeight="1" outlineLevel="1">
      <c r="A138" s="58"/>
      <c r="B138" s="316"/>
      <c r="C138" s="369"/>
      <c r="D138" s="352">
        <f>IF('3rd Party Product Lifecycle'!B21="","",'3rd Party Product Lifecycle'!B21)</f>
      </c>
      <c r="E138" s="352">
        <f>IF('3rd Party Product Lifecycle'!C21="","",'3rd Party Product Lifecycle'!C21)</f>
      </c>
      <c r="F138" s="352">
        <f>IF('3rd Party Product Lifecycle'!D21="","",'3rd Party Product Lifecycle'!D21)</f>
      </c>
      <c r="G138" s="352">
        <f>IF('3rd Party Product Lifecycle'!E21="","",'3rd Party Product Lifecycle'!E21)</f>
      </c>
      <c r="H138" s="371">
        <f>IF('3rd Party Product Lifecycle'!F21="","",'3rd Party Product Lifecycle'!F21)</f>
      </c>
      <c r="I138" s="372"/>
      <c r="J138" s="373"/>
      <c r="K138" s="373"/>
      <c r="L138" s="373"/>
      <c r="M138" s="373"/>
      <c r="N138" s="373"/>
      <c r="O138" s="373"/>
      <c r="P138" s="367"/>
    </row>
    <row r="139" spans="1:16" s="312" customFormat="1" ht="12.75" outlineLevel="1">
      <c r="A139" s="411" t="s">
        <v>80</v>
      </c>
      <c r="B139" s="337" t="str">
        <f>'3rd Party Product Lifecycle'!A22</f>
        <v>IBM WVS 5.1.3</v>
      </c>
      <c r="C139" s="369"/>
      <c r="D139" s="352">
        <f>IF('3rd Party Product Lifecycle'!B22="","",'3rd Party Product Lifecycle'!B22)</f>
      </c>
      <c r="E139" s="352">
        <f>IF('3rd Party Product Lifecycle'!C22="","",'3rd Party Product Lifecycle'!C22)</f>
        <v>40400</v>
      </c>
      <c r="F139" s="352">
        <f>IF('3rd Party Product Lifecycle'!D22="","",'3rd Party Product Lifecycle'!D22)</f>
        <v>40400</v>
      </c>
      <c r="G139" s="352">
        <f>IF('3rd Party Product Lifecycle'!E22="","",'3rd Party Product Lifecycle'!E22)</f>
        <v>40765</v>
      </c>
      <c r="H139" s="371" t="str">
        <f>IF('3rd Party Product Lifecycle'!F22="","",'3rd Party Product Lifecycle'!F22)</f>
        <v>NoSupport</v>
      </c>
      <c r="I139" s="412" t="s">
        <v>74</v>
      </c>
      <c r="J139" s="373" t="s">
        <v>74</v>
      </c>
      <c r="K139" s="373" t="s">
        <v>26</v>
      </c>
      <c r="L139" s="373" t="s">
        <v>26</v>
      </c>
      <c r="M139" s="373" t="s">
        <v>26</v>
      </c>
      <c r="N139" s="373" t="s">
        <v>26</v>
      </c>
      <c r="O139" s="382" t="s">
        <v>27</v>
      </c>
      <c r="P139" s="367"/>
    </row>
    <row r="140" spans="1:16" s="312" customFormat="1" ht="12.75" outlineLevel="1">
      <c r="A140" s="153" t="s">
        <v>417</v>
      </c>
      <c r="B140" s="339" t="str">
        <f>'3rd Party Product Lifecycle'!A23</f>
        <v>IBM WVS 6.0.x</v>
      </c>
      <c r="C140" s="369"/>
      <c r="D140" s="352">
        <f>IF('3rd Party Product Lifecycle'!B23="","",'3rd Party Product Lifecycle'!B23)</f>
      </c>
      <c r="E140" s="352">
        <f>IF('3rd Party Product Lifecycle'!C23="","",'3rd Party Product Lifecycle'!C23)</f>
      </c>
      <c r="F140" s="352">
        <f>IF('3rd Party Product Lifecycle'!D23="","",'3rd Party Product Lifecycle'!D23)</f>
      </c>
      <c r="G140" s="352">
        <f>IF('3rd Party Product Lifecycle'!E23="","",'3rd Party Product Lifecycle'!E23)</f>
      </c>
      <c r="H140" s="371">
        <f>IF('3rd Party Product Lifecycle'!F23="","",'3rd Party Product Lifecycle'!F23)</f>
      </c>
      <c r="I140" s="412"/>
      <c r="J140" s="373"/>
      <c r="K140" s="373"/>
      <c r="L140" s="373"/>
      <c r="M140" s="373"/>
      <c r="N140" s="373"/>
      <c r="O140" s="373"/>
      <c r="P140" s="367"/>
    </row>
    <row r="141" spans="1:16" s="312" customFormat="1" ht="12.75" outlineLevel="1">
      <c r="A141" s="58"/>
      <c r="B141" s="316"/>
      <c r="C141" s="369"/>
      <c r="D141" s="352"/>
      <c r="E141" s="352"/>
      <c r="F141" s="352"/>
      <c r="G141" s="352"/>
      <c r="H141" s="371">
        <f ca="1">IF(E141&lt;&gt;"",IF(TODAY()&lt;G141,IF(TODAY()&lt;F141,IF(TODAY()&lt;E141,IF(TODAY()&lt;D141,"Dev/Beta",D$8),E$8),F$8),G$8),IF(D141&lt;&gt;"",IF(TODAY()&gt;D141,D$8,""),""))</f>
      </c>
      <c r="I141" s="372"/>
      <c r="J141" s="373"/>
      <c r="K141" s="373"/>
      <c r="L141" s="373"/>
      <c r="M141" s="373"/>
      <c r="N141" s="373"/>
      <c r="O141" s="373"/>
      <c r="P141" s="367"/>
    </row>
    <row r="142" spans="1:16" s="312" customFormat="1" ht="7.5" customHeight="1">
      <c r="A142" s="59"/>
      <c r="B142" s="339"/>
      <c r="C142" s="337"/>
      <c r="D142" s="422"/>
      <c r="E142" s="422"/>
      <c r="F142" s="422"/>
      <c r="G142" s="422"/>
      <c r="H142" s="415"/>
      <c r="I142" s="376"/>
      <c r="J142" s="377"/>
      <c r="K142" s="377"/>
      <c r="L142" s="377"/>
      <c r="M142" s="377"/>
      <c r="N142" s="377"/>
      <c r="O142" s="377"/>
      <c r="P142" s="367"/>
    </row>
    <row r="143" spans="1:16" s="312" customFormat="1" ht="12.75">
      <c r="A143" s="490" t="s">
        <v>22</v>
      </c>
      <c r="B143" s="368" t="s">
        <v>425</v>
      </c>
      <c r="C143" s="362"/>
      <c r="D143" s="421"/>
      <c r="E143" s="421"/>
      <c r="F143" s="421"/>
      <c r="G143" s="421"/>
      <c r="H143" s="371"/>
      <c r="I143" s="397"/>
      <c r="J143" s="379"/>
      <c r="K143" s="379"/>
      <c r="L143" s="379"/>
      <c r="M143" s="379"/>
      <c r="N143" s="379"/>
      <c r="O143" s="379"/>
      <c r="P143" s="367"/>
    </row>
    <row r="144" spans="1:16" s="312" customFormat="1" ht="12.75">
      <c r="A144" s="500"/>
      <c r="B144" s="368"/>
      <c r="C144" s="362"/>
      <c r="D144" s="421"/>
      <c r="E144" s="421"/>
      <c r="F144" s="421"/>
      <c r="G144" s="421"/>
      <c r="H144" s="371"/>
      <c r="I144" s="397"/>
      <c r="J144" s="379"/>
      <c r="K144" s="379"/>
      <c r="L144" s="379"/>
      <c r="M144" s="379"/>
      <c r="N144" s="379"/>
      <c r="O144" s="379"/>
      <c r="P144" s="367"/>
    </row>
    <row r="145" spans="1:16" s="312" customFormat="1" ht="12.75" outlineLevel="1">
      <c r="A145" s="411" t="s">
        <v>68</v>
      </c>
      <c r="B145" s="337" t="str">
        <f>'3rd Party Product Lifecycle'!A28</f>
        <v>Realspeak 3.51</v>
      </c>
      <c r="C145" s="369"/>
      <c r="D145" s="352">
        <f>IF('3rd Party Product Lifecycle'!B28="","",'3rd Party Product Lifecycle'!B28)</f>
      </c>
      <c r="E145" s="352">
        <f>IF('3rd Party Product Lifecycle'!C28="","",'3rd Party Product Lifecycle'!C28)</f>
        <v>39629</v>
      </c>
      <c r="F145" s="352">
        <f>IF('3rd Party Product Lifecycle'!D28="","",'3rd Party Product Lifecycle'!D28)</f>
        <v>39629</v>
      </c>
      <c r="G145" s="352">
        <f>IF('3rd Party Product Lifecycle'!E28="","",'3rd Party Product Lifecycle'!E28)</f>
        <v>39994</v>
      </c>
      <c r="H145" s="371" t="str">
        <f>IF('3rd Party Product Lifecycle'!F28="","",'3rd Party Product Lifecycle'!F28)</f>
        <v>NoSupport</v>
      </c>
      <c r="I145" s="372" t="s">
        <v>26</v>
      </c>
      <c r="J145" s="373" t="s">
        <v>26</v>
      </c>
      <c r="K145" s="373" t="s">
        <v>26</v>
      </c>
      <c r="L145" s="373"/>
      <c r="M145" s="373"/>
      <c r="N145" s="373"/>
      <c r="O145" s="373"/>
      <c r="P145" s="367"/>
    </row>
    <row r="146" spans="1:16" s="312" customFormat="1" ht="12.75" outlineLevel="1">
      <c r="A146" s="155" t="s">
        <v>417</v>
      </c>
      <c r="B146" s="339" t="str">
        <f>'3rd Party Product Lifecycle'!A29</f>
        <v>Realspeak 4.0</v>
      </c>
      <c r="C146" s="369"/>
      <c r="D146" s="352">
        <f>IF('3rd Party Product Lifecycle'!B29="","",'3rd Party Product Lifecycle'!B29)</f>
      </c>
      <c r="E146" s="352">
        <f>IF('3rd Party Product Lifecycle'!C29="","",'3rd Party Product Lifecycle'!C29)</f>
        <v>40308</v>
      </c>
      <c r="F146" s="352">
        <f>IF('3rd Party Product Lifecycle'!D29="","",'3rd Party Product Lifecycle'!D29)</f>
        <v>40308</v>
      </c>
      <c r="G146" s="352">
        <f>IF('3rd Party Product Lifecycle'!E29="","",'3rd Party Product Lifecycle'!E29)</f>
        <v>40846</v>
      </c>
      <c r="H146" s="371" t="str">
        <f>IF('3rd Party Product Lifecycle'!F29="","",'3rd Party Product Lifecycle'!F29)</f>
        <v>NoSupport</v>
      </c>
      <c r="I146" s="372"/>
      <c r="J146" s="373" t="s">
        <v>26</v>
      </c>
      <c r="K146" s="373" t="s">
        <v>26</v>
      </c>
      <c r="L146" s="373" t="s">
        <v>26</v>
      </c>
      <c r="M146" s="373" t="s">
        <v>26</v>
      </c>
      <c r="N146" s="373" t="s">
        <v>26</v>
      </c>
      <c r="O146" s="327" t="s">
        <v>27</v>
      </c>
      <c r="P146" s="367"/>
    </row>
    <row r="147" spans="1:16" s="312" customFormat="1" ht="12.75" outlineLevel="1">
      <c r="A147" s="60"/>
      <c r="B147" s="339" t="str">
        <f>'3rd Party Product Lifecycle'!A30</f>
        <v>Realspeak 4.5.1</v>
      </c>
      <c r="C147" s="369"/>
      <c r="D147" s="352">
        <f>IF('3rd Party Product Lifecycle'!B30="","",'3rd Party Product Lifecycle'!B30)</f>
      </c>
      <c r="E147" s="352">
        <f>IF('3rd Party Product Lifecycle'!C30="","",'3rd Party Product Lifecycle'!C30)</f>
        <v>41064</v>
      </c>
      <c r="F147" s="352">
        <f>IF('3rd Party Product Lifecycle'!D30="","",'3rd Party Product Lifecycle'!D30)</f>
        <v>41311</v>
      </c>
      <c r="G147" s="352">
        <f>IF('3rd Party Product Lifecycle'!E30="","",'3rd Party Product Lifecycle'!E30)</f>
        <v>41729</v>
      </c>
      <c r="H147" s="371" t="str">
        <f>IF('3rd Party Product Lifecycle'!F30="","",'3rd Party Product Lifecycle'!F30)</f>
        <v>SupportOnly</v>
      </c>
      <c r="I147" s="372"/>
      <c r="J147" s="373"/>
      <c r="K147" s="373"/>
      <c r="L147" s="373" t="s">
        <v>26</v>
      </c>
      <c r="M147" s="373" t="s">
        <v>26</v>
      </c>
      <c r="N147" s="373" t="s">
        <v>26</v>
      </c>
      <c r="O147" s="373" t="s">
        <v>26</v>
      </c>
      <c r="P147" s="367"/>
    </row>
    <row r="148" spans="1:16" s="312" customFormat="1" ht="4.5" customHeight="1" outlineLevel="1">
      <c r="A148" s="60"/>
      <c r="B148" s="316"/>
      <c r="C148" s="369"/>
      <c r="D148" s="352">
        <f>IF('3rd Party Product Lifecycle'!B31="","",'3rd Party Product Lifecycle'!B31)</f>
      </c>
      <c r="E148" s="352">
        <f>IF('3rd Party Product Lifecycle'!C31="","",'3rd Party Product Lifecycle'!C31)</f>
      </c>
      <c r="F148" s="352">
        <f>IF('3rd Party Product Lifecycle'!D31="","",'3rd Party Product Lifecycle'!D31)</f>
      </c>
      <c r="G148" s="352">
        <f>IF('3rd Party Product Lifecycle'!E31="","",'3rd Party Product Lifecycle'!E31)</f>
      </c>
      <c r="H148" s="371">
        <f>IF('3rd Party Product Lifecycle'!F31="","",'3rd Party Product Lifecycle'!F31)</f>
      </c>
      <c r="I148" s="372"/>
      <c r="J148" s="373"/>
      <c r="K148" s="373"/>
      <c r="L148" s="373"/>
      <c r="M148" s="373"/>
      <c r="N148" s="373"/>
      <c r="O148" s="373"/>
      <c r="P148" s="367"/>
    </row>
    <row r="149" spans="1:16" s="312" customFormat="1" ht="12.75" outlineLevel="1">
      <c r="A149" s="60"/>
      <c r="B149" s="339" t="str">
        <f>'3rd Party Product Lifecycle'!A32</f>
        <v>Speechify 3.0</v>
      </c>
      <c r="C149" s="369"/>
      <c r="D149" s="352">
        <f>IF('3rd Party Product Lifecycle'!B32="","",'3rd Party Product Lifecycle'!B32)</f>
      </c>
      <c r="E149" s="352">
        <f>IF('3rd Party Product Lifecycle'!C32="","",'3rd Party Product Lifecycle'!C32)</f>
        <v>39937</v>
      </c>
      <c r="F149" s="352">
        <f>IF('3rd Party Product Lifecycle'!D32="","",'3rd Party Product Lifecycle'!D32)</f>
        <v>39629</v>
      </c>
      <c r="G149" s="352">
        <f>IF('3rd Party Product Lifecycle'!E32="","",'3rd Party Product Lifecycle'!E32)</f>
        <v>39994</v>
      </c>
      <c r="H149" s="371" t="str">
        <f>IF('3rd Party Product Lifecycle'!F32="","",'3rd Party Product Lifecycle'!F32)</f>
        <v>NoSupport</v>
      </c>
      <c r="I149" s="372"/>
      <c r="J149" s="373"/>
      <c r="K149" s="373"/>
      <c r="L149" s="373" t="s">
        <v>26</v>
      </c>
      <c r="M149" s="373" t="s">
        <v>26</v>
      </c>
      <c r="N149" s="373" t="s">
        <v>26</v>
      </c>
      <c r="O149" s="327" t="s">
        <v>27</v>
      </c>
      <c r="P149" s="367"/>
    </row>
    <row r="150" spans="1:16" s="312" customFormat="1" ht="4.5" customHeight="1" outlineLevel="1">
      <c r="A150" s="60"/>
      <c r="B150" s="316"/>
      <c r="C150" s="369"/>
      <c r="D150" s="352">
        <f>IF('3rd Party Product Lifecycle'!B33="","",'3rd Party Product Lifecycle'!B33)</f>
      </c>
      <c r="E150" s="352">
        <f>IF('3rd Party Product Lifecycle'!C33="","",'3rd Party Product Lifecycle'!C33)</f>
      </c>
      <c r="F150" s="352">
        <f>IF('3rd Party Product Lifecycle'!D33="","",'3rd Party Product Lifecycle'!D33)</f>
      </c>
      <c r="G150" s="352">
        <f>IF('3rd Party Product Lifecycle'!E33="","",'3rd Party Product Lifecycle'!E33)</f>
      </c>
      <c r="H150" s="371">
        <f>IF('3rd Party Product Lifecycle'!F33="","",'3rd Party Product Lifecycle'!F33)</f>
      </c>
      <c r="I150" s="372"/>
      <c r="J150" s="373"/>
      <c r="K150" s="373"/>
      <c r="L150" s="373"/>
      <c r="M150" s="373"/>
      <c r="N150" s="373"/>
      <c r="O150" s="373"/>
      <c r="P150" s="367"/>
    </row>
    <row r="151" spans="1:16" s="312" customFormat="1" ht="12.75" outlineLevel="1">
      <c r="A151" s="60"/>
      <c r="B151" s="339" t="str">
        <f>'3rd Party Product Lifecycle'!A34</f>
        <v>Nuance Vocalizer 3.0</v>
      </c>
      <c r="C151" s="369"/>
      <c r="D151" s="352">
        <f>IF('3rd Party Product Lifecycle'!B34="","",'3rd Party Product Lifecycle'!B34)</f>
      </c>
      <c r="E151" s="352">
        <f>IF('3rd Party Product Lifecycle'!C34="","",'3rd Party Product Lifecycle'!C34)</f>
        <v>39813</v>
      </c>
      <c r="F151" s="352">
        <f>IF('3rd Party Product Lifecycle'!D34="","",'3rd Party Product Lifecycle'!D34)</f>
        <v>39813</v>
      </c>
      <c r="G151" s="352">
        <f>IF('3rd Party Product Lifecycle'!E34="","",'3rd Party Product Lifecycle'!E34)</f>
        <v>40178</v>
      </c>
      <c r="H151" s="371" t="str">
        <f>IF('3rd Party Product Lifecycle'!F34="","",'3rd Party Product Lifecycle'!F34)</f>
        <v>NoSupport</v>
      </c>
      <c r="I151" s="372" t="s">
        <v>26</v>
      </c>
      <c r="J151" s="373" t="s">
        <v>26</v>
      </c>
      <c r="K151" s="373" t="s">
        <v>26</v>
      </c>
      <c r="L151" s="373"/>
      <c r="M151" s="373"/>
      <c r="N151" s="373"/>
      <c r="O151" s="373"/>
      <c r="P151" s="367"/>
    </row>
    <row r="152" spans="1:16" s="312" customFormat="1" ht="12.75" outlineLevel="1">
      <c r="A152" s="60"/>
      <c r="B152" s="339" t="str">
        <f>'3rd Party Product Lifecycle'!A35</f>
        <v>Nuance Vocalizer 4.0</v>
      </c>
      <c r="C152" s="369"/>
      <c r="D152" s="352">
        <f>IF('3rd Party Product Lifecycle'!B35="","",'3rd Party Product Lifecycle'!B35)</f>
      </c>
      <c r="E152" s="352">
        <f>IF('3rd Party Product Lifecycle'!C35="","",'3rd Party Product Lifecycle'!C35)</f>
        <v>39937</v>
      </c>
      <c r="F152" s="352">
        <f>IF('3rd Party Product Lifecycle'!D35="","",'3rd Party Product Lifecycle'!D35)</f>
        <v>39937</v>
      </c>
      <c r="G152" s="352">
        <f>IF('3rd Party Product Lifecycle'!E35="","",'3rd Party Product Lifecycle'!E35)</f>
        <v>41182</v>
      </c>
      <c r="H152" s="371" t="str">
        <f>IF('3rd Party Product Lifecycle'!F35="","",'3rd Party Product Lifecycle'!F35)</f>
        <v>NoSupport</v>
      </c>
      <c r="I152" s="372"/>
      <c r="J152" s="373" t="s">
        <v>26</v>
      </c>
      <c r="K152" s="373" t="s">
        <v>26</v>
      </c>
      <c r="L152" s="373" t="s">
        <v>26</v>
      </c>
      <c r="M152" s="373" t="s">
        <v>26</v>
      </c>
      <c r="N152" s="373" t="s">
        <v>26</v>
      </c>
      <c r="O152" s="382" t="s">
        <v>26</v>
      </c>
      <c r="P152" s="367"/>
    </row>
    <row r="153" spans="1:16" s="312" customFormat="1" ht="12.75" outlineLevel="1">
      <c r="A153" s="61"/>
      <c r="B153" s="339" t="str">
        <f>'3rd Party Product Lifecycle'!A36</f>
        <v>Nuance Vocalizer 5.0</v>
      </c>
      <c r="C153" s="369"/>
      <c r="D153" s="352">
        <f>IF('3rd Party Product Lifecycle'!B36="","",'3rd Party Product Lifecycle'!B36)</f>
        <v>39994</v>
      </c>
      <c r="E153" s="352">
        <f>IF('3rd Party Product Lifecycle'!C36="","",'3rd Party Product Lifecycle'!C36)</f>
        <v>41820</v>
      </c>
      <c r="F153" s="352">
        <f>IF('3rd Party Product Lifecycle'!D36="","",'3rd Party Product Lifecycle'!D36)</f>
        <v>42277</v>
      </c>
      <c r="G153" s="352">
        <f>IF('3rd Party Product Lifecycle'!E36="","",'3rd Party Product Lifecycle'!E36)</f>
        <v>42643</v>
      </c>
      <c r="H153" s="371" t="str">
        <f>IF('3rd Party Product Lifecycle'!F36="","",'3rd Party Product Lifecycle'!F36)</f>
        <v>Orderable</v>
      </c>
      <c r="I153" s="372"/>
      <c r="J153" s="373"/>
      <c r="K153" s="373"/>
      <c r="L153" s="373"/>
      <c r="M153" s="373"/>
      <c r="N153" s="373"/>
      <c r="O153" s="373"/>
      <c r="P153" s="367"/>
    </row>
    <row r="154" spans="1:16" s="312" customFormat="1" ht="4.5" customHeight="1" outlineLevel="1">
      <c r="A154" s="58"/>
      <c r="B154" s="316"/>
      <c r="C154" s="369"/>
      <c r="D154" s="352"/>
      <c r="E154" s="352"/>
      <c r="F154" s="352"/>
      <c r="G154" s="352"/>
      <c r="H154" s="371">
        <f ca="1">IF(E154&lt;&gt;"",IF(TODAY()&lt;G154,IF(TODAY()&lt;F154,IF(TODAY()&lt;E154,IF(TODAY()&lt;D154,"Dev/Beta",D$8),E$8),F$8),G$8),IF(D154&lt;&gt;"",IF(TODAY()&gt;D154,D$8,""),""))</f>
      </c>
      <c r="I154" s="372"/>
      <c r="J154" s="373"/>
      <c r="K154" s="373"/>
      <c r="L154" s="373"/>
      <c r="M154" s="373"/>
      <c r="N154" s="373"/>
      <c r="O154" s="373"/>
      <c r="P154" s="367"/>
    </row>
    <row r="155" spans="1:16" s="312" customFormat="1" ht="12.75" outlineLevel="1">
      <c r="A155" s="62" t="s">
        <v>69</v>
      </c>
      <c r="B155" s="339" t="str">
        <f>'3rd Party Product Lifecycle'!A39</f>
        <v>Loquendo LTTS 7.5 (Speech Suite 7.0)</v>
      </c>
      <c r="C155" s="369"/>
      <c r="D155" s="352"/>
      <c r="E155" s="352"/>
      <c r="F155" s="352"/>
      <c r="G155" s="352"/>
      <c r="H155" s="371">
        <f ca="1">IF(E155&lt;&gt;"",IF(TODAY()&lt;G155,IF(TODAY()&lt;F155,IF(TODAY()&lt;E155,IF(TODAY()&lt;D155,"Dev/Beta",D$8),E$8),F$8),G$8),IF(D155&lt;&gt;"",IF(TODAY()&gt;D155,D$8,""),""))</f>
      </c>
      <c r="I155" s="372"/>
      <c r="J155" s="373"/>
      <c r="K155" s="373"/>
      <c r="L155" s="327" t="s">
        <v>27</v>
      </c>
      <c r="M155" s="327" t="s">
        <v>27</v>
      </c>
      <c r="N155" s="327" t="s">
        <v>27</v>
      </c>
      <c r="O155" s="327" t="s">
        <v>27</v>
      </c>
      <c r="P155" s="367"/>
    </row>
    <row r="156" spans="1:16" s="312" customFormat="1" ht="5.25" customHeight="1" outlineLevel="1">
      <c r="A156" s="58"/>
      <c r="B156" s="316"/>
      <c r="C156" s="369"/>
      <c r="D156" s="352"/>
      <c r="E156" s="352"/>
      <c r="F156" s="352"/>
      <c r="G156" s="352"/>
      <c r="H156" s="371">
        <f ca="1">IF(E156&lt;&gt;"",IF(TODAY()&lt;G156,IF(TODAY()&lt;F156,IF(TODAY()&lt;E156,IF(TODAY()&lt;D156,"Dev/Beta",D$8),E$8),F$8),G$8),IF(D156&lt;&gt;"",IF(TODAY()&gt;D156,D$8,""),""))</f>
      </c>
      <c r="I156" s="372"/>
      <c r="J156" s="373"/>
      <c r="K156" s="373"/>
      <c r="L156" s="373"/>
      <c r="M156" s="373"/>
      <c r="N156" s="373"/>
      <c r="O156" s="373"/>
      <c r="P156" s="367"/>
    </row>
    <row r="157" spans="1:16" s="312" customFormat="1" ht="12.75" outlineLevel="1">
      <c r="A157" s="411" t="s">
        <v>80</v>
      </c>
      <c r="B157" s="337" t="str">
        <f>'3rd Party Product Lifecycle'!A41</f>
        <v>IBM WVS 5.1.3</v>
      </c>
      <c r="C157" s="369"/>
      <c r="D157" s="352"/>
      <c r="E157" s="352"/>
      <c r="F157" s="352"/>
      <c r="G157" s="352"/>
      <c r="H157" s="371">
        <f ca="1">IF(E157&lt;&gt;"",IF(TODAY()&lt;G157,IF(TODAY()&lt;F157,IF(TODAY()&lt;E157,IF(TODAY()&lt;D157,"Dev/Beta",D$8),E$8),F$8),G$8),IF(D157&lt;&gt;"",IF(TODAY()&gt;D157,D$8,""),""))</f>
      </c>
      <c r="I157" s="412" t="s">
        <v>74</v>
      </c>
      <c r="J157" s="373" t="s">
        <v>74</v>
      </c>
      <c r="K157" s="373" t="s">
        <v>26</v>
      </c>
      <c r="L157" s="373" t="s">
        <v>26</v>
      </c>
      <c r="M157" s="373" t="s">
        <v>26</v>
      </c>
      <c r="N157" s="373" t="s">
        <v>26</v>
      </c>
      <c r="O157" s="382" t="s">
        <v>27</v>
      </c>
      <c r="P157" s="367"/>
    </row>
    <row r="158" spans="1:16" s="312" customFormat="1" ht="12.75" outlineLevel="1">
      <c r="A158" s="153" t="s">
        <v>417</v>
      </c>
      <c r="B158" s="339" t="str">
        <f>'3rd Party Product Lifecycle'!A42</f>
        <v>IBM WVS 6.0.x</v>
      </c>
      <c r="C158" s="369"/>
      <c r="D158" s="352"/>
      <c r="E158" s="352"/>
      <c r="F158" s="352"/>
      <c r="G158" s="352"/>
      <c r="H158" s="371">
        <f ca="1">IF(E158&lt;&gt;"",IF(TODAY()&lt;G158,IF(TODAY()&lt;F158,IF(TODAY()&lt;E158,IF(TODAY()&lt;D158,"Dev/Beta",D$8),E$8),F$8),G$8),IF(D158&lt;&gt;"",IF(TODAY()&gt;D158,D$8,""),""))</f>
      </c>
      <c r="I158" s="412"/>
      <c r="J158" s="373"/>
      <c r="K158" s="373"/>
      <c r="L158" s="373"/>
      <c r="M158" s="373"/>
      <c r="N158" s="373"/>
      <c r="O158" s="373"/>
      <c r="P158" s="367"/>
    </row>
    <row r="159" spans="1:16" s="312" customFormat="1" ht="6.75" customHeight="1">
      <c r="A159" s="325"/>
      <c r="B159" s="316"/>
      <c r="C159" s="369"/>
      <c r="D159" s="352"/>
      <c r="E159" s="352"/>
      <c r="F159" s="352"/>
      <c r="G159" s="352"/>
      <c r="H159" s="371">
        <f ca="1">IF(E159&lt;&gt;"",IF(TODAY()&gt;G159,#REF!,(IF(TODAY()&gt;F159,#REF!,(IF(TODAY()&gt;E159,#REF!,(IF(TODAY()&gt;D159,#REF!,"Dev"))))))),"")</f>
      </c>
      <c r="I159" s="372"/>
      <c r="J159" s="373"/>
      <c r="K159" s="373"/>
      <c r="L159" s="373"/>
      <c r="M159" s="373"/>
      <c r="N159" s="373"/>
      <c r="O159" s="373"/>
      <c r="P159" s="367"/>
    </row>
    <row r="160" spans="4:16" s="312" customFormat="1" ht="12.75">
      <c r="D160" s="424"/>
      <c r="E160" s="424"/>
      <c r="F160" s="424"/>
      <c r="G160" s="424"/>
      <c r="I160" s="335"/>
      <c r="J160" s="335"/>
      <c r="K160" s="335"/>
      <c r="L160" s="335"/>
      <c r="M160" s="335"/>
      <c r="N160" s="335"/>
      <c r="O160" s="335"/>
      <c r="P160" s="335"/>
    </row>
    <row r="161" spans="4:7" ht="12.75">
      <c r="D161" s="424"/>
      <c r="E161" s="424"/>
      <c r="F161" s="424"/>
      <c r="G161" s="424"/>
    </row>
    <row r="162" spans="4:7" ht="12.75">
      <c r="D162" s="424"/>
      <c r="E162" s="424"/>
      <c r="F162" s="424"/>
      <c r="G162" s="424"/>
    </row>
    <row r="163" spans="4:7" ht="12.75">
      <c r="D163" s="424"/>
      <c r="E163" s="424"/>
      <c r="F163" s="424"/>
      <c r="G163" s="424"/>
    </row>
    <row r="164" spans="4:7" ht="12.75">
      <c r="D164" s="424"/>
      <c r="E164" s="424"/>
      <c r="F164" s="424"/>
      <c r="G164" s="424"/>
    </row>
    <row r="165" spans="4:7" ht="12.75">
      <c r="D165" s="424"/>
      <c r="E165" s="424"/>
      <c r="F165" s="424"/>
      <c r="G165" s="424"/>
    </row>
    <row r="166" spans="4:7" ht="12.75">
      <c r="D166" s="424"/>
      <c r="E166" s="424"/>
      <c r="F166" s="424"/>
      <c r="G166" s="424"/>
    </row>
    <row r="167" spans="4:7" ht="12.75">
      <c r="D167" s="424"/>
      <c r="E167" s="424"/>
      <c r="F167" s="424"/>
      <c r="G167" s="424"/>
    </row>
    <row r="168" spans="4:7" ht="12.75">
      <c r="D168" s="424"/>
      <c r="E168" s="424"/>
      <c r="F168" s="424"/>
      <c r="G168" s="424"/>
    </row>
    <row r="169" spans="4:7" ht="12.75">
      <c r="D169" s="424"/>
      <c r="E169" s="424"/>
      <c r="F169" s="424"/>
      <c r="G169" s="424"/>
    </row>
    <row r="170" spans="4:7" ht="12.75">
      <c r="D170" s="424"/>
      <c r="E170" s="424"/>
      <c r="F170" s="424"/>
      <c r="G170" s="424"/>
    </row>
    <row r="171" spans="4:7" ht="12.75">
      <c r="D171" s="424"/>
      <c r="E171" s="424"/>
      <c r="F171" s="424"/>
      <c r="G171" s="424"/>
    </row>
    <row r="172" spans="4:7" ht="12.75">
      <c r="D172" s="424"/>
      <c r="E172" s="424"/>
      <c r="F172" s="424"/>
      <c r="G172" s="424"/>
    </row>
  </sheetData>
  <sheetProtection/>
  <mergeCells count="17">
    <mergeCell ref="L101:N101"/>
    <mergeCell ref="L102:N102"/>
    <mergeCell ref="L111:O111"/>
    <mergeCell ref="L112:O112"/>
    <mergeCell ref="A92:A93"/>
    <mergeCell ref="A101:A102"/>
    <mergeCell ref="A111:A112"/>
    <mergeCell ref="A9:A10"/>
    <mergeCell ref="A19:A20"/>
    <mergeCell ref="A27:A28"/>
    <mergeCell ref="A33:A34"/>
    <mergeCell ref="A143:A144"/>
    <mergeCell ref="A119:A120"/>
    <mergeCell ref="A41:A42"/>
    <mergeCell ref="A49:A50"/>
    <mergeCell ref="A61:A62"/>
    <mergeCell ref="A68:A69"/>
  </mergeCells>
  <conditionalFormatting sqref="H159 P2">
    <cfRule type="cellIs" priority="1" dxfId="5" operator="equal" stopIfTrue="1">
      <formula>"GA"</formula>
    </cfRule>
    <cfRule type="cellIs" priority="2" dxfId="25" operator="equal" stopIfTrue="1">
      <formula>"EOSA"</formula>
    </cfRule>
    <cfRule type="cellIs" priority="3" dxfId="24" operator="equal" stopIfTrue="1">
      <formula>"EOMS"</formula>
    </cfRule>
  </conditionalFormatting>
  <conditionalFormatting sqref="I121:P141 I145:P153 I43:P48 I113:P117 I103:P109 I21:P25 I63:P66 I155:P158 I94:P99 I29:P32 I70:P90 I35:P40 I52:P59 I11:P17">
    <cfRule type="cellIs" priority="4" dxfId="5" operator="equal" stopIfTrue="1">
      <formula>"x"</formula>
    </cfRule>
    <cfRule type="cellIs" priority="5" dxfId="25" operator="equal" stopIfTrue="1">
      <formula>"p"</formula>
    </cfRule>
    <cfRule type="cellIs" priority="6" dxfId="24" operator="equal" stopIfTrue="1">
      <formula>"-"</formula>
    </cfRule>
  </conditionalFormatting>
  <conditionalFormatting sqref="H17">
    <cfRule type="cellIs" priority="7" dxfId="5" operator="equal" stopIfTrue="1">
      <formula>"orderable"</formula>
    </cfRule>
    <cfRule type="cellIs" priority="8" dxfId="25" operator="equal" stopIfTrue="1">
      <formula>"SupportOnly"</formula>
    </cfRule>
    <cfRule type="cellIs" priority="9" dxfId="24" operator="equal" stopIfTrue="1">
      <formula>"NoSupport"</formula>
    </cfRule>
  </conditionalFormatting>
  <conditionalFormatting sqref="I2:O2 H11:H16 H19:H25 H27:H31 H33:H39 H41:H47 H49:H59 H61:H66 H68:H90 H92:H99 H111:H117 H101:H109 H119:H141 H143:H158">
    <cfRule type="cellIs" priority="10" dxfId="5" operator="equal" stopIfTrue="1">
      <formula>"orderable"</formula>
    </cfRule>
    <cfRule type="cellIs" priority="11" dxfId="1" operator="equal" stopIfTrue="1">
      <formula>"SupportOnly"</formula>
    </cfRule>
    <cfRule type="cellIs" priority="12" dxfId="2" operator="equal" stopIfTrue="1">
      <formula>"NoSupport"</formula>
    </cfRule>
  </conditionalFormatting>
  <hyperlinks>
    <hyperlink ref="A51" location="'AES Licensing'!A1" display="-&gt; see also AES licensing"/>
    <hyperlink ref="A122" location="'Nuance Speech (details)'!A1" display="For details see here"/>
    <hyperlink ref="A146" location="'Nuance Speech (details)'!A1" display="For details see here"/>
    <hyperlink ref="A140" location="'IBM Speech (details)'!A1" display="-&gt; details"/>
    <hyperlink ref="A158" location="'IBM Speech (details)'!A1" display="-&gt; details"/>
  </hyperlinks>
  <printOptions/>
  <pageMargins left="0.7874015748031497" right="0.7874015748031497" top="0.984251968503937" bottom="0.984251968503937" header="0.5118110236220472" footer="0.5118110236220472"/>
  <pageSetup fitToHeight="3" fitToWidth="1" horizontalDpi="600" verticalDpi="600" orientation="landscape" paperSize="9" scale="68"/>
  <legacyDrawing r:id="rId2"/>
</worksheet>
</file>

<file path=xl/worksheets/sheet8.xml><?xml version="1.0" encoding="utf-8"?>
<worksheet xmlns="http://schemas.openxmlformats.org/spreadsheetml/2006/main" xmlns:r="http://schemas.openxmlformats.org/officeDocument/2006/relationships">
  <sheetPr>
    <tabColor indexed="42"/>
  </sheetPr>
  <dimension ref="A1:O72"/>
  <sheetViews>
    <sheetView showGridLines="0" zoomScalePageLayoutView="0" workbookViewId="0" topLeftCell="A1">
      <pane xSplit="1" ySplit="7" topLeftCell="I27" activePane="bottomRight" state="frozen"/>
      <selection pane="topLeft" activeCell="A1" sqref="A1"/>
      <selection pane="topRight" activeCell="A1" sqref="A1"/>
      <selection pane="bottomLeft" activeCell="A1" sqref="A1"/>
      <selection pane="bottomRight" activeCell="P28" sqref="P28"/>
    </sheetView>
  </sheetViews>
  <sheetFormatPr defaultColWidth="9.140625" defaultRowHeight="12.75"/>
  <cols>
    <col min="1" max="1" width="30.7109375" style="14" customWidth="1"/>
    <col min="2" max="10" width="22.7109375" style="13" customWidth="1"/>
    <col min="11" max="14" width="22.7109375" style="16" customWidth="1"/>
    <col min="15" max="15" width="9.140625" style="13" customWidth="1"/>
    <col min="16" max="16384" width="9.140625" style="14" customWidth="1"/>
  </cols>
  <sheetData>
    <row r="1" spans="1:15" s="12" customFormat="1" ht="19.5" customHeight="1">
      <c r="A1" s="567" t="s">
        <v>140</v>
      </c>
      <c r="B1" s="568"/>
      <c r="C1" s="568"/>
      <c r="D1" s="568"/>
      <c r="E1" s="568"/>
      <c r="F1" s="568"/>
      <c r="G1" s="568"/>
      <c r="H1" s="568"/>
      <c r="I1" s="568"/>
      <c r="J1" s="568"/>
      <c r="K1" s="568"/>
      <c r="L1" s="568"/>
      <c r="M1" s="569"/>
      <c r="N1" s="248"/>
      <c r="O1" s="11"/>
    </row>
    <row r="2" spans="1:14" ht="15" customHeight="1">
      <c r="A2" s="575" t="s">
        <v>201</v>
      </c>
      <c r="B2" s="575"/>
      <c r="C2" s="575"/>
      <c r="D2" s="575"/>
      <c r="E2" s="575"/>
      <c r="F2" s="575"/>
      <c r="G2" s="575"/>
      <c r="H2" s="575"/>
      <c r="I2" s="575"/>
      <c r="J2" s="575"/>
      <c r="K2" s="575"/>
      <c r="L2" s="575"/>
      <c r="M2" s="575"/>
      <c r="N2" s="246"/>
    </row>
    <row r="3" spans="1:14" ht="15" customHeight="1" thickBot="1">
      <c r="A3" s="15"/>
      <c r="B3" s="15"/>
      <c r="C3" s="15"/>
      <c r="D3" s="15"/>
      <c r="E3" s="15"/>
      <c r="F3" s="15"/>
      <c r="G3" s="15"/>
      <c r="H3" s="15"/>
      <c r="I3" s="15"/>
      <c r="J3" s="15"/>
      <c r="K3" s="15"/>
      <c r="L3" s="15"/>
      <c r="M3" s="15"/>
      <c r="N3" s="15"/>
    </row>
    <row r="4" spans="1:14" ht="78.75" customHeight="1" thickBot="1">
      <c r="A4" s="572" t="s">
        <v>364</v>
      </c>
      <c r="B4" s="573"/>
      <c r="C4" s="573"/>
      <c r="D4" s="573"/>
      <c r="E4" s="573"/>
      <c r="F4" s="573"/>
      <c r="G4" s="573"/>
      <c r="H4" s="573"/>
      <c r="I4" s="573"/>
      <c r="J4" s="573"/>
      <c r="K4" s="573"/>
      <c r="L4" s="573"/>
      <c r="M4" s="574"/>
      <c r="N4" s="264"/>
    </row>
    <row r="5" ht="15" customHeight="1" thickBot="1"/>
    <row r="6" spans="1:15" s="12" customFormat="1" ht="30" customHeight="1">
      <c r="A6" s="86"/>
      <c r="B6" s="119" t="s">
        <v>202</v>
      </c>
      <c r="C6" s="138" t="s">
        <v>203</v>
      </c>
      <c r="D6" s="84" t="s">
        <v>204</v>
      </c>
      <c r="E6" s="84" t="s">
        <v>205</v>
      </c>
      <c r="F6" s="84" t="s">
        <v>7</v>
      </c>
      <c r="G6" s="84" t="s">
        <v>8</v>
      </c>
      <c r="H6" s="85" t="s">
        <v>9</v>
      </c>
      <c r="I6" s="131" t="s">
        <v>142</v>
      </c>
      <c r="J6" s="84" t="s">
        <v>132</v>
      </c>
      <c r="K6" s="84" t="s">
        <v>143</v>
      </c>
      <c r="L6" s="85" t="s">
        <v>285</v>
      </c>
      <c r="M6" s="85" t="s">
        <v>313</v>
      </c>
      <c r="N6" s="85" t="s">
        <v>557</v>
      </c>
      <c r="O6" s="19"/>
    </row>
    <row r="7" spans="1:15" s="12" customFormat="1" ht="12.75" customHeight="1" thickBot="1">
      <c r="A7" s="223" t="s">
        <v>509</v>
      </c>
      <c r="B7" s="226" t="s">
        <v>119</v>
      </c>
      <c r="C7" s="219" t="str">
        <f>'Interactive Response'!I2</f>
        <v>NoSupport</v>
      </c>
      <c r="D7" s="104" t="str">
        <f>'Interactive Response'!I2</f>
        <v>NoSupport</v>
      </c>
      <c r="E7" s="104" t="str">
        <f>'Interactive Response'!J2</f>
        <v>NoSupport</v>
      </c>
      <c r="F7" s="104" t="str">
        <f>'Interactive Response'!K2</f>
        <v>NoSupport</v>
      </c>
      <c r="G7" s="104" t="str">
        <f>'Interactive Response'!L2</f>
        <v>NoSupport</v>
      </c>
      <c r="H7" s="220" t="str">
        <f>'Interactive Response'!N2</f>
        <v>SupportOnly</v>
      </c>
      <c r="I7" s="221" t="str">
        <f>'AAEP - AVP'!I2</f>
        <v>NoSupport</v>
      </c>
      <c r="J7" s="104" t="str">
        <f>'AAEP - AVP'!J2</f>
        <v>NoSupport</v>
      </c>
      <c r="K7" s="104" t="str">
        <f>'AAEP - AVP'!K2</f>
        <v>NoSupport</v>
      </c>
      <c r="L7" s="104" t="str">
        <f>'AAEP - AVP'!L2</f>
        <v>NoSupport</v>
      </c>
      <c r="M7" s="220" t="str">
        <f>'AAEP - AVP'!M2</f>
        <v>NoSupport</v>
      </c>
      <c r="N7" s="220" t="str">
        <f>'AAEP - AVP'!O2</f>
        <v>Orderable</v>
      </c>
      <c r="O7" s="19"/>
    </row>
    <row r="8" spans="1:15" s="12" customFormat="1" ht="30" customHeight="1">
      <c r="A8" s="213" t="s">
        <v>141</v>
      </c>
      <c r="B8" s="214"/>
      <c r="C8" s="215"/>
      <c r="D8" s="216"/>
      <c r="E8" s="216"/>
      <c r="F8" s="216"/>
      <c r="G8" s="216"/>
      <c r="H8" s="217"/>
      <c r="I8" s="216"/>
      <c r="J8" s="216"/>
      <c r="K8" s="216"/>
      <c r="L8" s="218"/>
      <c r="M8" s="218"/>
      <c r="N8" s="218"/>
      <c r="O8" s="19"/>
    </row>
    <row r="9" spans="1:15" s="12" customFormat="1" ht="15" customHeight="1">
      <c r="A9" s="543" t="s">
        <v>328</v>
      </c>
      <c r="B9" s="120" t="s">
        <v>206</v>
      </c>
      <c r="C9" s="94" t="s">
        <v>206</v>
      </c>
      <c r="D9" s="94" t="s">
        <v>144</v>
      </c>
      <c r="E9" s="94" t="s">
        <v>145</v>
      </c>
      <c r="F9" s="94" t="s">
        <v>207</v>
      </c>
      <c r="G9" s="95" t="s">
        <v>207</v>
      </c>
      <c r="H9" s="95" t="s">
        <v>207</v>
      </c>
      <c r="I9" s="552"/>
      <c r="J9" s="549"/>
      <c r="K9" s="89"/>
      <c r="L9" s="89"/>
      <c r="M9" s="89"/>
      <c r="N9" s="89"/>
      <c r="O9" s="22"/>
    </row>
    <row r="10" spans="1:15" s="12" customFormat="1" ht="15" customHeight="1">
      <c r="A10" s="543"/>
      <c r="B10" s="121" t="s">
        <v>146</v>
      </c>
      <c r="C10" s="23" t="s">
        <v>147</v>
      </c>
      <c r="D10" s="23" t="s">
        <v>207</v>
      </c>
      <c r="E10" s="23" t="s">
        <v>207</v>
      </c>
      <c r="F10" s="531"/>
      <c r="G10" s="571" t="s">
        <v>208</v>
      </c>
      <c r="H10" s="571" t="s">
        <v>208</v>
      </c>
      <c r="I10" s="577"/>
      <c r="J10" s="576"/>
      <c r="K10" s="513"/>
      <c r="L10" s="513"/>
      <c r="M10" s="513"/>
      <c r="N10" s="513"/>
      <c r="O10" s="22"/>
    </row>
    <row r="11" spans="1:15" s="12" customFormat="1" ht="15" customHeight="1">
      <c r="A11" s="543"/>
      <c r="B11" s="121" t="s">
        <v>148</v>
      </c>
      <c r="C11" s="23" t="s">
        <v>149</v>
      </c>
      <c r="D11" s="531"/>
      <c r="E11" s="531"/>
      <c r="F11" s="531"/>
      <c r="G11" s="571"/>
      <c r="H11" s="571"/>
      <c r="I11" s="577"/>
      <c r="J11" s="576"/>
      <c r="K11" s="513"/>
      <c r="L11" s="513"/>
      <c r="M11" s="513"/>
      <c r="N11" s="513"/>
      <c r="O11" s="22"/>
    </row>
    <row r="12" spans="1:15" s="12" customFormat="1" ht="15" customHeight="1">
      <c r="A12" s="543"/>
      <c r="B12" s="121" t="s">
        <v>147</v>
      </c>
      <c r="C12" s="23" t="s">
        <v>150</v>
      </c>
      <c r="D12" s="531"/>
      <c r="E12" s="531"/>
      <c r="F12" s="531"/>
      <c r="G12" s="24" t="s">
        <v>209</v>
      </c>
      <c r="H12" s="24" t="s">
        <v>284</v>
      </c>
      <c r="I12" s="577"/>
      <c r="J12" s="576"/>
      <c r="K12" s="513"/>
      <c r="L12" s="513"/>
      <c r="M12" s="513"/>
      <c r="N12" s="513"/>
      <c r="O12" s="22"/>
    </row>
    <row r="13" spans="1:15" s="12" customFormat="1" ht="15" customHeight="1">
      <c r="A13" s="543"/>
      <c r="B13" s="121" t="s">
        <v>149</v>
      </c>
      <c r="C13" s="23" t="s">
        <v>145</v>
      </c>
      <c r="D13" s="531"/>
      <c r="E13" s="531"/>
      <c r="F13" s="531"/>
      <c r="G13" s="531"/>
      <c r="H13" s="24" t="s">
        <v>295</v>
      </c>
      <c r="I13" s="577"/>
      <c r="J13" s="576"/>
      <c r="K13" s="513"/>
      <c r="L13" s="513"/>
      <c r="M13" s="513"/>
      <c r="N13" s="513"/>
      <c r="O13" s="22"/>
    </row>
    <row r="14" spans="1:15" s="12" customFormat="1" ht="15" customHeight="1">
      <c r="A14" s="543"/>
      <c r="B14" s="121" t="s">
        <v>150</v>
      </c>
      <c r="C14" s="23" t="s">
        <v>207</v>
      </c>
      <c r="D14" s="531"/>
      <c r="E14" s="531"/>
      <c r="F14" s="531"/>
      <c r="G14" s="531"/>
      <c r="H14" s="531"/>
      <c r="I14" s="577"/>
      <c r="J14" s="576"/>
      <c r="K14" s="513"/>
      <c r="L14" s="513"/>
      <c r="M14" s="513"/>
      <c r="N14" s="513"/>
      <c r="O14" s="22"/>
    </row>
    <row r="15" spans="1:15" s="12" customFormat="1" ht="13.5" customHeight="1" thickBot="1">
      <c r="A15" s="544"/>
      <c r="B15" s="122" t="s">
        <v>145</v>
      </c>
      <c r="C15" s="26"/>
      <c r="D15" s="570"/>
      <c r="E15" s="570"/>
      <c r="F15" s="570"/>
      <c r="G15" s="570"/>
      <c r="H15" s="531"/>
      <c r="I15" s="530"/>
      <c r="J15" s="525"/>
      <c r="K15" s="514"/>
      <c r="L15" s="514"/>
      <c r="M15" s="514"/>
      <c r="N15" s="514"/>
      <c r="O15" s="22"/>
    </row>
    <row r="16" spans="1:15" s="12" customFormat="1" ht="24.75" customHeight="1">
      <c r="A16" s="542" t="s">
        <v>329</v>
      </c>
      <c r="B16" s="123"/>
      <c r="C16" s="89"/>
      <c r="D16" s="89"/>
      <c r="E16" s="89"/>
      <c r="F16" s="89"/>
      <c r="G16" s="24" t="s">
        <v>209</v>
      </c>
      <c r="H16" s="24" t="s">
        <v>284</v>
      </c>
      <c r="I16" s="132"/>
      <c r="J16" s="90"/>
      <c r="K16" s="150" t="s">
        <v>406</v>
      </c>
      <c r="L16" s="150" t="s">
        <v>407</v>
      </c>
      <c r="M16" s="150" t="s">
        <v>407</v>
      </c>
      <c r="N16" s="150" t="s">
        <v>615</v>
      </c>
      <c r="O16" s="22"/>
    </row>
    <row r="17" spans="1:15" s="12" customFormat="1" ht="24.75" customHeight="1">
      <c r="A17" s="543"/>
      <c r="B17" s="123"/>
      <c r="C17" s="89"/>
      <c r="D17" s="89"/>
      <c r="E17" s="89"/>
      <c r="F17" s="89"/>
      <c r="G17" s="465"/>
      <c r="H17" s="24"/>
      <c r="I17" s="132"/>
      <c r="J17" s="90"/>
      <c r="K17" s="467"/>
      <c r="L17" s="467"/>
      <c r="M17" s="467"/>
      <c r="N17" s="466" t="s">
        <v>719</v>
      </c>
      <c r="O17" s="11"/>
    </row>
    <row r="18" spans="1:15" s="12" customFormat="1" ht="57" customHeight="1" thickBot="1">
      <c r="A18" s="544"/>
      <c r="B18" s="123"/>
      <c r="C18" s="89"/>
      <c r="D18" s="89"/>
      <c r="E18" s="89"/>
      <c r="F18" s="89"/>
      <c r="G18" s="89"/>
      <c r="H18" s="24" t="s">
        <v>295</v>
      </c>
      <c r="I18" s="132"/>
      <c r="J18" s="90"/>
      <c r="K18" s="90"/>
      <c r="L18" s="90"/>
      <c r="M18" s="90"/>
      <c r="N18" s="468" t="s">
        <v>730</v>
      </c>
      <c r="O18" s="11"/>
    </row>
    <row r="19" spans="1:15" s="12" customFormat="1" ht="49.5" customHeight="1">
      <c r="A19" s="542" t="s">
        <v>151</v>
      </c>
      <c r="B19" s="124" t="s">
        <v>210</v>
      </c>
      <c r="C19" s="21" t="s">
        <v>211</v>
      </c>
      <c r="D19" s="21" t="s">
        <v>212</v>
      </c>
      <c r="E19" s="21" t="s">
        <v>152</v>
      </c>
      <c r="F19" s="21" t="s">
        <v>153</v>
      </c>
      <c r="G19" s="21" t="s">
        <v>213</v>
      </c>
      <c r="H19" s="21" t="s">
        <v>283</v>
      </c>
      <c r="I19" s="133" t="s">
        <v>214</v>
      </c>
      <c r="J19" s="21" t="s">
        <v>215</v>
      </c>
      <c r="K19" s="21" t="s">
        <v>216</v>
      </c>
      <c r="L19" s="21" t="s">
        <v>216</v>
      </c>
      <c r="M19" s="21" t="s">
        <v>216</v>
      </c>
      <c r="N19" s="265"/>
      <c r="O19" s="22"/>
    </row>
    <row r="20" spans="1:15" s="12" customFormat="1" ht="49.5" customHeight="1">
      <c r="A20" s="543"/>
      <c r="B20" s="578"/>
      <c r="C20" s="24" t="s">
        <v>212</v>
      </c>
      <c r="D20" s="24" t="s">
        <v>152</v>
      </c>
      <c r="E20" s="24" t="s">
        <v>154</v>
      </c>
      <c r="F20" s="24" t="s">
        <v>213</v>
      </c>
      <c r="G20" s="526"/>
      <c r="H20" s="526"/>
      <c r="I20" s="546"/>
      <c r="J20" s="526"/>
      <c r="K20" s="515"/>
      <c r="L20" s="515"/>
      <c r="M20" s="515"/>
      <c r="N20" s="515"/>
      <c r="O20" s="22"/>
    </row>
    <row r="21" spans="1:15" s="12" customFormat="1" ht="30" customHeight="1">
      <c r="A21" s="543"/>
      <c r="B21" s="579"/>
      <c r="C21" s="526"/>
      <c r="D21" s="24" t="s">
        <v>154</v>
      </c>
      <c r="E21" s="24" t="s">
        <v>155</v>
      </c>
      <c r="F21" s="526"/>
      <c r="G21" s="527"/>
      <c r="H21" s="527"/>
      <c r="I21" s="547"/>
      <c r="J21" s="527"/>
      <c r="K21" s="513"/>
      <c r="L21" s="513"/>
      <c r="M21" s="513"/>
      <c r="N21" s="513"/>
      <c r="O21" s="22"/>
    </row>
    <row r="22" spans="1:15" s="12" customFormat="1" ht="15" customHeight="1" thickBot="1">
      <c r="A22" s="544"/>
      <c r="B22" s="580"/>
      <c r="C22" s="528"/>
      <c r="D22" s="27" t="s">
        <v>156</v>
      </c>
      <c r="E22" s="26"/>
      <c r="F22" s="528"/>
      <c r="G22" s="528"/>
      <c r="H22" s="528"/>
      <c r="I22" s="548"/>
      <c r="J22" s="528"/>
      <c r="K22" s="514"/>
      <c r="L22" s="514"/>
      <c r="M22" s="514"/>
      <c r="N22" s="514"/>
      <c r="O22" s="22"/>
    </row>
    <row r="23" spans="1:8" ht="15" customHeight="1">
      <c r="A23" s="28"/>
      <c r="C23" s="141"/>
      <c r="H23" s="142"/>
    </row>
    <row r="24" spans="1:15" s="12" customFormat="1" ht="30" customHeight="1">
      <c r="A24" s="96" t="s">
        <v>157</v>
      </c>
      <c r="B24" s="97"/>
      <c r="C24" s="139"/>
      <c r="D24" s="98"/>
      <c r="E24" s="98"/>
      <c r="F24" s="98"/>
      <c r="G24" s="98"/>
      <c r="H24" s="140"/>
      <c r="I24" s="98"/>
      <c r="J24" s="98"/>
      <c r="K24" s="98"/>
      <c r="L24" s="99"/>
      <c r="M24" s="99"/>
      <c r="N24" s="99"/>
      <c r="O24" s="19"/>
    </row>
    <row r="25" spans="1:15" s="12" customFormat="1" ht="15" customHeight="1">
      <c r="A25" s="581" t="s">
        <v>298</v>
      </c>
      <c r="B25" s="120" t="s">
        <v>217</v>
      </c>
      <c r="C25" s="94" t="s">
        <v>218</v>
      </c>
      <c r="D25" s="94" t="s">
        <v>218</v>
      </c>
      <c r="E25" s="94" t="s">
        <v>218</v>
      </c>
      <c r="F25" s="94" t="s">
        <v>218</v>
      </c>
      <c r="G25" s="95" t="s">
        <v>158</v>
      </c>
      <c r="H25" s="95"/>
      <c r="I25" s="552"/>
      <c r="J25" s="549"/>
      <c r="K25" s="550"/>
      <c r="L25" s="522" t="s">
        <v>540</v>
      </c>
      <c r="M25" s="522" t="s">
        <v>540</v>
      </c>
      <c r="N25" s="522" t="s">
        <v>540</v>
      </c>
      <c r="O25" s="22"/>
    </row>
    <row r="26" spans="1:15" s="12" customFormat="1" ht="15" customHeight="1">
      <c r="A26" s="543"/>
      <c r="B26" s="469"/>
      <c r="C26" s="470"/>
      <c r="D26" s="470"/>
      <c r="E26" s="470"/>
      <c r="F26" s="470"/>
      <c r="G26" s="95"/>
      <c r="H26" s="95"/>
      <c r="I26" s="553"/>
      <c r="J26" s="513"/>
      <c r="K26" s="550"/>
      <c r="L26" s="523"/>
      <c r="M26" s="523"/>
      <c r="N26" s="523"/>
      <c r="O26" s="22"/>
    </row>
    <row r="27" spans="1:15" s="12" customFormat="1" ht="41.25" customHeight="1" thickBot="1">
      <c r="A27" s="582"/>
      <c r="B27" s="122" t="s">
        <v>219</v>
      </c>
      <c r="C27" s="25" t="s">
        <v>158</v>
      </c>
      <c r="D27" s="25" t="s">
        <v>158</v>
      </c>
      <c r="E27" s="25" t="s">
        <v>158</v>
      </c>
      <c r="F27" s="25" t="s">
        <v>158</v>
      </c>
      <c r="G27" s="24" t="s">
        <v>220</v>
      </c>
      <c r="H27" s="24" t="s">
        <v>220</v>
      </c>
      <c r="I27" s="530"/>
      <c r="J27" s="525"/>
      <c r="K27" s="551"/>
      <c r="L27" s="545"/>
      <c r="M27" s="545"/>
      <c r="N27" s="471" t="s">
        <v>731</v>
      </c>
      <c r="O27" s="22"/>
    </row>
    <row r="28" spans="1:15" s="12" customFormat="1" ht="27" customHeight="1" thickBot="1">
      <c r="A28" s="17" t="s">
        <v>159</v>
      </c>
      <c r="B28" s="535"/>
      <c r="C28" s="531"/>
      <c r="D28" s="531"/>
      <c r="E28" s="531"/>
      <c r="F28" s="531"/>
      <c r="G28" s="20" t="s">
        <v>221</v>
      </c>
      <c r="H28" s="20" t="s">
        <v>221</v>
      </c>
      <c r="I28" s="529"/>
      <c r="J28" s="524"/>
      <c r="K28" s="149" t="s">
        <v>405</v>
      </c>
      <c r="L28" s="149" t="s">
        <v>405</v>
      </c>
      <c r="M28" s="149" t="s">
        <v>405</v>
      </c>
      <c r="N28" s="520" t="s">
        <v>629</v>
      </c>
      <c r="O28" s="22"/>
    </row>
    <row r="29" spans="1:15" s="12" customFormat="1" ht="24" customHeight="1" thickBot="1">
      <c r="A29" s="86"/>
      <c r="B29" s="535"/>
      <c r="C29" s="531"/>
      <c r="D29" s="531"/>
      <c r="E29" s="531"/>
      <c r="F29" s="531"/>
      <c r="G29" s="87"/>
      <c r="H29" s="20" t="s">
        <v>297</v>
      </c>
      <c r="I29" s="530"/>
      <c r="J29" s="525"/>
      <c r="K29" s="25"/>
      <c r="L29" s="25"/>
      <c r="M29" s="25"/>
      <c r="N29" s="521"/>
      <c r="O29" s="22"/>
    </row>
    <row r="30" spans="1:15" s="12" customFormat="1" ht="49.5" customHeight="1">
      <c r="A30" s="542" t="s">
        <v>160</v>
      </c>
      <c r="B30" s="585"/>
      <c r="C30" s="587"/>
      <c r="D30" s="21" t="s">
        <v>161</v>
      </c>
      <c r="E30" s="21" t="s">
        <v>162</v>
      </c>
      <c r="F30" s="21" t="s">
        <v>163</v>
      </c>
      <c r="G30" s="21" t="s">
        <v>222</v>
      </c>
      <c r="H30" s="21" t="s">
        <v>222</v>
      </c>
      <c r="I30" s="133" t="s">
        <v>223</v>
      </c>
      <c r="J30" s="21" t="s">
        <v>224</v>
      </c>
      <c r="K30" s="21" t="s">
        <v>225</v>
      </c>
      <c r="L30" s="21" t="s">
        <v>225</v>
      </c>
      <c r="M30" s="21" t="s">
        <v>225</v>
      </c>
      <c r="N30" s="265"/>
      <c r="O30" s="22"/>
    </row>
    <row r="31" spans="1:15" s="12" customFormat="1" ht="49.5" customHeight="1">
      <c r="A31" s="543"/>
      <c r="B31" s="535"/>
      <c r="C31" s="531"/>
      <c r="D31" s="526"/>
      <c r="E31" s="24" t="s">
        <v>164</v>
      </c>
      <c r="F31" s="24" t="s">
        <v>222</v>
      </c>
      <c r="G31" s="526"/>
      <c r="H31" s="526"/>
      <c r="I31" s="546"/>
      <c r="J31" s="526"/>
      <c r="K31" s="515"/>
      <c r="L31" s="515"/>
      <c r="M31" s="515"/>
      <c r="N31" s="515"/>
      <c r="O31" s="22"/>
    </row>
    <row r="32" spans="1:15" s="12" customFormat="1" ht="30" customHeight="1" thickBot="1">
      <c r="A32" s="544"/>
      <c r="B32" s="586"/>
      <c r="C32" s="570"/>
      <c r="D32" s="528"/>
      <c r="E32" s="27" t="s">
        <v>163</v>
      </c>
      <c r="F32" s="26"/>
      <c r="G32" s="528"/>
      <c r="H32" s="528"/>
      <c r="I32" s="548"/>
      <c r="J32" s="528"/>
      <c r="K32" s="514"/>
      <c r="L32" s="514"/>
      <c r="M32" s="514"/>
      <c r="N32" s="514"/>
      <c r="O32" s="22"/>
    </row>
    <row r="33" spans="1:15" s="12" customFormat="1" ht="15" customHeight="1">
      <c r="A33" s="542" t="s">
        <v>165</v>
      </c>
      <c r="B33" s="124" t="s">
        <v>226</v>
      </c>
      <c r="C33" s="21" t="s">
        <v>227</v>
      </c>
      <c r="D33" s="21" t="s">
        <v>228</v>
      </c>
      <c r="E33" s="21" t="s">
        <v>228</v>
      </c>
      <c r="F33" s="21" t="s">
        <v>166</v>
      </c>
      <c r="G33" s="516"/>
      <c r="H33" s="516"/>
      <c r="I33" s="583"/>
      <c r="J33" s="516"/>
      <c r="K33" s="516"/>
      <c r="L33" s="516"/>
      <c r="M33" s="516"/>
      <c r="N33" s="516"/>
      <c r="O33" s="22"/>
    </row>
    <row r="34" spans="1:15" s="12" customFormat="1" ht="15" customHeight="1">
      <c r="A34" s="543"/>
      <c r="B34" s="126" t="s">
        <v>229</v>
      </c>
      <c r="C34" s="24" t="s">
        <v>230</v>
      </c>
      <c r="D34" s="24" t="s">
        <v>167</v>
      </c>
      <c r="E34" s="24" t="s">
        <v>167</v>
      </c>
      <c r="F34" s="526"/>
      <c r="G34" s="513"/>
      <c r="H34" s="513"/>
      <c r="I34" s="553"/>
      <c r="J34" s="513"/>
      <c r="K34" s="513"/>
      <c r="L34" s="513"/>
      <c r="M34" s="513"/>
      <c r="N34" s="513"/>
      <c r="O34" s="22"/>
    </row>
    <row r="35" spans="1:15" s="12" customFormat="1" ht="15" customHeight="1" thickBot="1">
      <c r="A35" s="544"/>
      <c r="B35" s="125"/>
      <c r="C35" s="26"/>
      <c r="D35" s="27" t="s">
        <v>168</v>
      </c>
      <c r="E35" s="27" t="s">
        <v>168</v>
      </c>
      <c r="F35" s="528"/>
      <c r="G35" s="514"/>
      <c r="H35" s="514"/>
      <c r="I35" s="584"/>
      <c r="J35" s="514"/>
      <c r="K35" s="514"/>
      <c r="L35" s="514"/>
      <c r="M35" s="514"/>
      <c r="N35" s="514"/>
      <c r="O35" s="22"/>
    </row>
    <row r="36" spans="1:8" ht="15" customHeight="1" thickBot="1">
      <c r="A36" s="28"/>
      <c r="C36" s="141"/>
      <c r="H36" s="142"/>
    </row>
    <row r="37" spans="1:15" s="12" customFormat="1" ht="15" customHeight="1">
      <c r="A37" s="542" t="s">
        <v>231</v>
      </c>
      <c r="B37" s="127" t="s">
        <v>232</v>
      </c>
      <c r="C37" s="20" t="s">
        <v>232</v>
      </c>
      <c r="D37" s="20" t="s">
        <v>169</v>
      </c>
      <c r="E37" s="20" t="s">
        <v>169</v>
      </c>
      <c r="F37" s="20" t="s">
        <v>233</v>
      </c>
      <c r="G37" s="21" t="s">
        <v>233</v>
      </c>
      <c r="H37" s="21" t="s">
        <v>233</v>
      </c>
      <c r="I37" s="583"/>
      <c r="J37" s="516"/>
      <c r="K37" s="516"/>
      <c r="L37" s="516"/>
      <c r="M37" s="516"/>
      <c r="N37" s="517" t="s">
        <v>616</v>
      </c>
      <c r="O37" s="11"/>
    </row>
    <row r="38" spans="1:15" s="12" customFormat="1" ht="15" customHeight="1">
      <c r="A38" s="543"/>
      <c r="B38" s="121" t="s">
        <v>234</v>
      </c>
      <c r="C38" s="23" t="s">
        <v>234</v>
      </c>
      <c r="D38" s="526"/>
      <c r="E38" s="23" t="s">
        <v>233</v>
      </c>
      <c r="F38" s="526"/>
      <c r="G38" s="24" t="s">
        <v>235</v>
      </c>
      <c r="H38" s="24" t="s">
        <v>235</v>
      </c>
      <c r="I38" s="553"/>
      <c r="J38" s="513"/>
      <c r="K38" s="513"/>
      <c r="L38" s="513"/>
      <c r="M38" s="513"/>
      <c r="N38" s="518"/>
      <c r="O38" s="11"/>
    </row>
    <row r="39" spans="1:15" s="12" customFormat="1" ht="15" customHeight="1">
      <c r="A39" s="543"/>
      <c r="B39" s="121" t="s">
        <v>170</v>
      </c>
      <c r="C39" s="23" t="s">
        <v>170</v>
      </c>
      <c r="D39" s="527"/>
      <c r="E39" s="526"/>
      <c r="F39" s="527"/>
      <c r="G39" s="526"/>
      <c r="H39" s="526"/>
      <c r="I39" s="553"/>
      <c r="J39" s="513"/>
      <c r="K39" s="513"/>
      <c r="L39" s="513"/>
      <c r="M39" s="513"/>
      <c r="N39" s="518"/>
      <c r="O39" s="11"/>
    </row>
    <row r="40" spans="1:15" s="12" customFormat="1" ht="15" customHeight="1" thickBot="1">
      <c r="A40" s="544"/>
      <c r="B40" s="122" t="s">
        <v>169</v>
      </c>
      <c r="C40" s="25" t="s">
        <v>169</v>
      </c>
      <c r="D40" s="528"/>
      <c r="E40" s="528"/>
      <c r="F40" s="528"/>
      <c r="G40" s="528"/>
      <c r="H40" s="528"/>
      <c r="I40" s="584"/>
      <c r="J40" s="514"/>
      <c r="K40" s="514"/>
      <c r="L40" s="514"/>
      <c r="M40" s="514"/>
      <c r="N40" s="519"/>
      <c r="O40" s="11"/>
    </row>
    <row r="41" spans="1:8" ht="15" customHeight="1" thickBot="1">
      <c r="A41" s="28"/>
      <c r="C41" s="141"/>
      <c r="H41" s="142"/>
    </row>
    <row r="42" spans="1:15" s="12" customFormat="1" ht="30" customHeight="1" thickBot="1">
      <c r="A42" s="17" t="s">
        <v>171</v>
      </c>
      <c r="B42" s="128"/>
      <c r="C42" s="18"/>
      <c r="D42" s="18"/>
      <c r="E42" s="18"/>
      <c r="F42" s="18"/>
      <c r="G42" s="18"/>
      <c r="H42" s="18"/>
      <c r="I42" s="134"/>
      <c r="J42" s="18"/>
      <c r="K42" s="18"/>
      <c r="L42" s="18"/>
      <c r="M42" s="18"/>
      <c r="N42" s="18"/>
      <c r="O42" s="11"/>
    </row>
    <row r="43" spans="1:14" ht="15" customHeight="1" thickBot="1">
      <c r="A43" s="32" t="s">
        <v>172</v>
      </c>
      <c r="B43" s="129"/>
      <c r="C43" s="29"/>
      <c r="D43" s="30" t="s">
        <v>173</v>
      </c>
      <c r="E43" s="30" t="s">
        <v>174</v>
      </c>
      <c r="F43" s="30" t="s">
        <v>174</v>
      </c>
      <c r="G43" s="30" t="s">
        <v>236</v>
      </c>
      <c r="H43" s="30" t="s">
        <v>236</v>
      </c>
      <c r="I43" s="135" t="s">
        <v>174</v>
      </c>
      <c r="J43" s="30" t="s">
        <v>174</v>
      </c>
      <c r="K43" s="30" t="s">
        <v>237</v>
      </c>
      <c r="L43" s="30" t="s">
        <v>418</v>
      </c>
      <c r="M43" s="30" t="s">
        <v>418</v>
      </c>
      <c r="N43" s="30" t="s">
        <v>418</v>
      </c>
    </row>
    <row r="44" spans="1:14" ht="15" customHeight="1" thickBot="1">
      <c r="A44" s="32" t="s">
        <v>175</v>
      </c>
      <c r="B44" s="129"/>
      <c r="C44" s="29"/>
      <c r="D44" s="30" t="s">
        <v>176</v>
      </c>
      <c r="E44" s="30" t="s">
        <v>173</v>
      </c>
      <c r="F44" s="30" t="s">
        <v>173</v>
      </c>
      <c r="G44" s="30" t="s">
        <v>238</v>
      </c>
      <c r="H44" s="30" t="s">
        <v>238</v>
      </c>
      <c r="I44" s="135" t="s">
        <v>177</v>
      </c>
      <c r="J44" s="30" t="s">
        <v>177</v>
      </c>
      <c r="K44" s="30" t="s">
        <v>239</v>
      </c>
      <c r="L44" s="30"/>
      <c r="M44" s="30"/>
      <c r="N44" s="30"/>
    </row>
    <row r="45" spans="1:14" ht="15" customHeight="1" thickBot="1">
      <c r="A45" s="32" t="s">
        <v>178</v>
      </c>
      <c r="B45" s="129"/>
      <c r="C45" s="29"/>
      <c r="D45" s="30" t="s">
        <v>179</v>
      </c>
      <c r="E45" s="30" t="s">
        <v>180</v>
      </c>
      <c r="F45" s="30" t="s">
        <v>181</v>
      </c>
      <c r="G45" s="30" t="s">
        <v>240</v>
      </c>
      <c r="H45" s="30" t="s">
        <v>240</v>
      </c>
      <c r="I45" s="135" t="s">
        <v>181</v>
      </c>
      <c r="J45" s="30" t="s">
        <v>181</v>
      </c>
      <c r="K45" s="30" t="s">
        <v>241</v>
      </c>
      <c r="L45" s="30"/>
      <c r="M45" s="30"/>
      <c r="N45" s="30"/>
    </row>
    <row r="46" spans="1:14" ht="15" customHeight="1" thickBot="1">
      <c r="A46" s="32" t="s">
        <v>182</v>
      </c>
      <c r="B46" s="129"/>
      <c r="C46" s="29"/>
      <c r="D46" s="30" t="s">
        <v>176</v>
      </c>
      <c r="E46" s="30" t="s">
        <v>176</v>
      </c>
      <c r="F46" s="29"/>
      <c r="G46" s="29"/>
      <c r="H46" s="29"/>
      <c r="I46" s="136"/>
      <c r="J46" s="29"/>
      <c r="K46" s="31"/>
      <c r="L46" s="31"/>
      <c r="M46" s="31"/>
      <c r="N46" s="31"/>
    </row>
    <row r="47" spans="1:14" ht="15" customHeight="1" thickBot="1">
      <c r="A47" s="28"/>
      <c r="B47" s="11"/>
      <c r="C47" s="143"/>
      <c r="D47" s="11"/>
      <c r="E47" s="11"/>
      <c r="F47" s="11"/>
      <c r="G47" s="11"/>
      <c r="H47" s="144"/>
      <c r="I47" s="11"/>
      <c r="J47" s="11"/>
      <c r="K47" s="11"/>
      <c r="L47" s="11"/>
      <c r="M47" s="11"/>
      <c r="N47" s="11"/>
    </row>
    <row r="48" spans="1:14" ht="15" customHeight="1" thickBot="1">
      <c r="A48" s="32" t="s">
        <v>183</v>
      </c>
      <c r="B48" s="130"/>
      <c r="C48" s="31"/>
      <c r="D48" s="31"/>
      <c r="E48" s="33">
        <v>3.1</v>
      </c>
      <c r="F48" s="33">
        <v>3.1</v>
      </c>
      <c r="G48" s="33">
        <v>3.1</v>
      </c>
      <c r="H48" s="33">
        <v>3.1</v>
      </c>
      <c r="I48" s="137"/>
      <c r="J48" s="31"/>
      <c r="K48" s="31"/>
      <c r="L48" s="31"/>
      <c r="M48" s="31"/>
      <c r="N48" s="31"/>
    </row>
    <row r="49" ht="15" customHeight="1" thickBot="1"/>
    <row r="50" spans="1:9" ht="15" customHeight="1" thickBot="1">
      <c r="A50" s="539" t="s">
        <v>184</v>
      </c>
      <c r="B50" s="540"/>
      <c r="C50" s="540"/>
      <c r="D50" s="540"/>
      <c r="E50" s="541"/>
      <c r="F50" s="14"/>
      <c r="G50" s="34" t="s">
        <v>185</v>
      </c>
      <c r="H50" s="34" t="s">
        <v>185</v>
      </c>
      <c r="I50" s="35"/>
    </row>
    <row r="51" spans="1:15" s="12" customFormat="1" ht="15" customHeight="1">
      <c r="A51" s="536" t="s">
        <v>242</v>
      </c>
      <c r="B51" s="537"/>
      <c r="C51" s="537"/>
      <c r="D51" s="537"/>
      <c r="E51" s="538"/>
      <c r="G51" s="38" t="s">
        <v>186</v>
      </c>
      <c r="H51" s="38" t="s">
        <v>186</v>
      </c>
      <c r="I51" s="39" t="s">
        <v>187</v>
      </c>
      <c r="O51" s="11"/>
    </row>
    <row r="52" spans="1:15" s="12" customFormat="1" ht="15" customHeight="1">
      <c r="A52" s="536" t="s">
        <v>243</v>
      </c>
      <c r="B52" s="537"/>
      <c r="C52" s="537"/>
      <c r="D52" s="537"/>
      <c r="E52" s="538"/>
      <c r="G52" s="40">
        <v>2.1</v>
      </c>
      <c r="H52" s="40">
        <v>2.1</v>
      </c>
      <c r="I52" s="41" t="s">
        <v>188</v>
      </c>
      <c r="O52" s="11"/>
    </row>
    <row r="53" spans="1:15" s="42" customFormat="1" ht="15" customHeight="1">
      <c r="A53" s="555" t="s">
        <v>244</v>
      </c>
      <c r="B53" s="556"/>
      <c r="C53" s="556"/>
      <c r="D53" s="556"/>
      <c r="E53" s="557"/>
      <c r="G53" s="40" t="s">
        <v>189</v>
      </c>
      <c r="H53" s="40" t="s">
        <v>189</v>
      </c>
      <c r="I53" s="41" t="s">
        <v>190</v>
      </c>
      <c r="J53" s="43"/>
      <c r="K53" s="43"/>
      <c r="L53" s="43"/>
      <c r="M53" s="43"/>
      <c r="N53" s="43"/>
      <c r="O53" s="44"/>
    </row>
    <row r="54" spans="1:15" s="42" customFormat="1" ht="15" customHeight="1">
      <c r="A54" s="555"/>
      <c r="B54" s="556"/>
      <c r="C54" s="556"/>
      <c r="D54" s="556"/>
      <c r="E54" s="557"/>
      <c r="G54" s="40">
        <v>3.1</v>
      </c>
      <c r="H54" s="40">
        <v>3.1</v>
      </c>
      <c r="I54" s="41" t="s">
        <v>191</v>
      </c>
      <c r="J54" s="43"/>
      <c r="K54" s="43"/>
      <c r="L54" s="43"/>
      <c r="M54" s="43"/>
      <c r="N54" s="43"/>
      <c r="O54" s="44"/>
    </row>
    <row r="55" spans="1:15" s="42" customFormat="1" ht="15" customHeight="1">
      <c r="A55" s="555"/>
      <c r="B55" s="556"/>
      <c r="C55" s="556"/>
      <c r="D55" s="556"/>
      <c r="E55" s="557"/>
      <c r="G55" s="40">
        <v>3.2</v>
      </c>
      <c r="H55" s="40">
        <v>3.2</v>
      </c>
      <c r="I55" s="41" t="s">
        <v>192</v>
      </c>
      <c r="J55" s="43"/>
      <c r="K55" s="43"/>
      <c r="L55" s="43"/>
      <c r="M55" s="43"/>
      <c r="N55" s="43"/>
      <c r="O55" s="44"/>
    </row>
    <row r="56" spans="1:15" s="12" customFormat="1" ht="15" customHeight="1">
      <c r="A56" s="536" t="s">
        <v>245</v>
      </c>
      <c r="B56" s="537"/>
      <c r="C56" s="537"/>
      <c r="D56" s="537"/>
      <c r="E56" s="538"/>
      <c r="G56" s="40">
        <v>3.4</v>
      </c>
      <c r="H56" s="40">
        <v>3.4</v>
      </c>
      <c r="I56" s="41" t="s">
        <v>193</v>
      </c>
      <c r="O56" s="11"/>
    </row>
    <row r="57" spans="1:14" ht="15" customHeight="1">
      <c r="A57" s="536" t="s">
        <v>246</v>
      </c>
      <c r="B57" s="537"/>
      <c r="C57" s="537"/>
      <c r="D57" s="537"/>
      <c r="E57" s="538"/>
      <c r="F57" s="14"/>
      <c r="G57" s="40">
        <v>3.5</v>
      </c>
      <c r="H57" s="40">
        <v>3.5</v>
      </c>
      <c r="I57" s="41" t="s">
        <v>194</v>
      </c>
      <c r="J57" s="12"/>
      <c r="K57" s="12"/>
      <c r="L57" s="12"/>
      <c r="M57" s="12"/>
      <c r="N57" s="12"/>
    </row>
    <row r="58" spans="1:14" ht="15" customHeight="1">
      <c r="A58" s="536" t="s">
        <v>247</v>
      </c>
      <c r="B58" s="537"/>
      <c r="C58" s="537"/>
      <c r="D58" s="537"/>
      <c r="E58" s="538"/>
      <c r="F58" s="14"/>
      <c r="G58" s="40">
        <v>3.6</v>
      </c>
      <c r="H58" s="40">
        <v>3.6</v>
      </c>
      <c r="I58" s="41" t="s">
        <v>194</v>
      </c>
      <c r="J58" s="12"/>
      <c r="K58" s="12"/>
      <c r="L58" s="12"/>
      <c r="M58" s="12"/>
      <c r="N58" s="12"/>
    </row>
    <row r="59" spans="1:14" ht="15" customHeight="1">
      <c r="A59" s="536" t="s">
        <v>248</v>
      </c>
      <c r="B59" s="537"/>
      <c r="C59" s="537"/>
      <c r="D59" s="537"/>
      <c r="E59" s="538"/>
      <c r="F59" s="14"/>
      <c r="G59" s="40">
        <v>3.7</v>
      </c>
      <c r="H59" s="40">
        <v>3.7</v>
      </c>
      <c r="I59" s="41" t="s">
        <v>195</v>
      </c>
      <c r="J59" s="12"/>
      <c r="K59" s="12"/>
      <c r="L59" s="12"/>
      <c r="M59" s="12"/>
      <c r="N59" s="12"/>
    </row>
    <row r="60" spans="1:15" s="12" customFormat="1" ht="15" customHeight="1">
      <c r="A60" s="536" t="s">
        <v>249</v>
      </c>
      <c r="B60" s="537"/>
      <c r="C60" s="537"/>
      <c r="D60" s="537"/>
      <c r="E60" s="538"/>
      <c r="G60" s="45" t="s">
        <v>196</v>
      </c>
      <c r="H60" s="45" t="s">
        <v>196</v>
      </c>
      <c r="I60" s="46" t="s">
        <v>197</v>
      </c>
      <c r="O60" s="11"/>
    </row>
    <row r="61" spans="1:15" s="12" customFormat="1" ht="15" customHeight="1" thickBot="1">
      <c r="A61" s="536" t="s">
        <v>250</v>
      </c>
      <c r="B61" s="537"/>
      <c r="C61" s="537"/>
      <c r="D61" s="537"/>
      <c r="E61" s="538"/>
      <c r="G61" s="47" t="s">
        <v>198</v>
      </c>
      <c r="H61" s="47" t="s">
        <v>198</v>
      </c>
      <c r="I61" s="48" t="s">
        <v>199</v>
      </c>
      <c r="O61" s="11"/>
    </row>
    <row r="62" spans="1:15" s="12" customFormat="1" ht="15" customHeight="1">
      <c r="A62" s="536" t="s">
        <v>251</v>
      </c>
      <c r="B62" s="537"/>
      <c r="C62" s="537"/>
      <c r="D62" s="537"/>
      <c r="E62" s="538"/>
      <c r="G62" s="558" t="s">
        <v>200</v>
      </c>
      <c r="H62" s="559"/>
      <c r="I62" s="560"/>
      <c r="O62" s="11"/>
    </row>
    <row r="63" spans="1:14" ht="15" customHeight="1">
      <c r="A63" s="536" t="s">
        <v>252</v>
      </c>
      <c r="B63" s="537"/>
      <c r="C63" s="537"/>
      <c r="D63" s="537"/>
      <c r="E63" s="538"/>
      <c r="F63" s="12"/>
      <c r="G63" s="561"/>
      <c r="H63" s="562"/>
      <c r="I63" s="563"/>
      <c r="J63" s="12"/>
      <c r="K63" s="12"/>
      <c r="L63" s="12"/>
      <c r="M63" s="12"/>
      <c r="N63" s="12"/>
    </row>
    <row r="64" spans="1:15" s="12" customFormat="1" ht="15" customHeight="1" thickBot="1">
      <c r="A64" s="536" t="s">
        <v>253</v>
      </c>
      <c r="B64" s="537"/>
      <c r="C64" s="537"/>
      <c r="D64" s="537"/>
      <c r="E64" s="538"/>
      <c r="G64" s="564"/>
      <c r="H64" s="565"/>
      <c r="I64" s="566"/>
      <c r="O64" s="11"/>
    </row>
    <row r="65" spans="1:14" ht="15" customHeight="1">
      <c r="A65" s="536" t="s">
        <v>434</v>
      </c>
      <c r="B65" s="537"/>
      <c r="C65" s="537"/>
      <c r="D65" s="537"/>
      <c r="E65" s="538"/>
      <c r="F65" s="12"/>
      <c r="J65" s="12"/>
      <c r="K65" s="12"/>
      <c r="L65" s="12"/>
      <c r="M65" s="12"/>
      <c r="N65" s="12"/>
    </row>
    <row r="66" spans="1:14" ht="15" customHeight="1">
      <c r="A66" s="536" t="s">
        <v>254</v>
      </c>
      <c r="B66" s="537"/>
      <c r="C66" s="537"/>
      <c r="D66" s="537"/>
      <c r="E66" s="538"/>
      <c r="F66" s="12"/>
      <c r="J66" s="12"/>
      <c r="K66" s="12"/>
      <c r="L66" s="12"/>
      <c r="M66" s="12"/>
      <c r="N66" s="12"/>
    </row>
    <row r="67" spans="1:15" s="12" customFormat="1" ht="15" customHeight="1">
      <c r="A67" s="554" t="s">
        <v>296</v>
      </c>
      <c r="B67" s="537"/>
      <c r="C67" s="537"/>
      <c r="D67" s="537"/>
      <c r="E67" s="538"/>
      <c r="F67" s="11"/>
      <c r="G67" s="11"/>
      <c r="H67" s="11"/>
      <c r="I67" s="11"/>
      <c r="J67" s="11"/>
      <c r="K67" s="11"/>
      <c r="L67" s="11"/>
      <c r="M67" s="11"/>
      <c r="N67" s="11"/>
      <c r="O67" s="22"/>
    </row>
    <row r="68" spans="1:5" ht="15" customHeight="1" thickBot="1">
      <c r="A68" s="532" t="s">
        <v>255</v>
      </c>
      <c r="B68" s="533"/>
      <c r="C68" s="533"/>
      <c r="D68" s="533"/>
      <c r="E68" s="534"/>
    </row>
    <row r="69" ht="15" customHeight="1"/>
    <row r="70" ht="15" customHeight="1"/>
    <row r="71" ht="15" customHeight="1"/>
    <row r="72" spans="1:5" ht="15" customHeight="1">
      <c r="A72" s="36"/>
      <c r="B72" s="37"/>
      <c r="C72" s="37"/>
      <c r="D72" s="37"/>
      <c r="E72" s="37"/>
    </row>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sheetProtection/>
  <mergeCells count="97">
    <mergeCell ref="L31:L32"/>
    <mergeCell ref="I31:I32"/>
    <mergeCell ref="J31:J32"/>
    <mergeCell ref="K31:K32"/>
    <mergeCell ref="L33:L35"/>
    <mergeCell ref="B30:B32"/>
    <mergeCell ref="C30:C32"/>
    <mergeCell ref="G31:G32"/>
    <mergeCell ref="L37:L40"/>
    <mergeCell ref="M31:M32"/>
    <mergeCell ref="I37:I40"/>
    <mergeCell ref="I33:I35"/>
    <mergeCell ref="J37:J40"/>
    <mergeCell ref="M37:M40"/>
    <mergeCell ref="M33:M35"/>
    <mergeCell ref="J33:J35"/>
    <mergeCell ref="K37:K40"/>
    <mergeCell ref="K33:K35"/>
    <mergeCell ref="I9:I15"/>
    <mergeCell ref="A19:A22"/>
    <mergeCell ref="B20:B22"/>
    <mergeCell ref="A25:A27"/>
    <mergeCell ref="A16:A18"/>
    <mergeCell ref="C21:C22"/>
    <mergeCell ref="H10:H11"/>
    <mergeCell ref="A4:M4"/>
    <mergeCell ref="A2:M2"/>
    <mergeCell ref="J9:J15"/>
    <mergeCell ref="L10:L15"/>
    <mergeCell ref="G13:G15"/>
    <mergeCell ref="M10:M15"/>
    <mergeCell ref="G10:G11"/>
    <mergeCell ref="K10:K15"/>
    <mergeCell ref="H14:H15"/>
    <mergeCell ref="A66:E66"/>
    <mergeCell ref="A53:E55"/>
    <mergeCell ref="A60:E60"/>
    <mergeCell ref="G62:I64"/>
    <mergeCell ref="E39:E40"/>
    <mergeCell ref="A1:M1"/>
    <mergeCell ref="D11:D15"/>
    <mergeCell ref="E11:E15"/>
    <mergeCell ref="F10:F15"/>
    <mergeCell ref="A9:A15"/>
    <mergeCell ref="J25:J27"/>
    <mergeCell ref="K25:K27"/>
    <mergeCell ref="I25:I27"/>
    <mergeCell ref="A67:E67"/>
    <mergeCell ref="A65:E65"/>
    <mergeCell ref="A63:E63"/>
    <mergeCell ref="A51:E51"/>
    <mergeCell ref="A52:E52"/>
    <mergeCell ref="A56:E56"/>
    <mergeCell ref="A57:E57"/>
    <mergeCell ref="M25:M27"/>
    <mergeCell ref="G20:G22"/>
    <mergeCell ref="M20:M22"/>
    <mergeCell ref="F21:F22"/>
    <mergeCell ref="K20:K22"/>
    <mergeCell ref="H20:H22"/>
    <mergeCell ref="J20:J22"/>
    <mergeCell ref="L20:L22"/>
    <mergeCell ref="L25:L27"/>
    <mergeCell ref="I20:I22"/>
    <mergeCell ref="D38:D40"/>
    <mergeCell ref="A37:A40"/>
    <mergeCell ref="A62:E62"/>
    <mergeCell ref="A33:A35"/>
    <mergeCell ref="A30:A32"/>
    <mergeCell ref="D31:D32"/>
    <mergeCell ref="A68:E68"/>
    <mergeCell ref="B28:B29"/>
    <mergeCell ref="C28:C29"/>
    <mergeCell ref="D28:D29"/>
    <mergeCell ref="E28:E29"/>
    <mergeCell ref="A58:E58"/>
    <mergeCell ref="A64:E64"/>
    <mergeCell ref="A61:E61"/>
    <mergeCell ref="A50:E50"/>
    <mergeCell ref="A59:E59"/>
    <mergeCell ref="J28:J29"/>
    <mergeCell ref="H33:H35"/>
    <mergeCell ref="F38:F40"/>
    <mergeCell ref="G33:G35"/>
    <mergeCell ref="F34:F35"/>
    <mergeCell ref="G39:G40"/>
    <mergeCell ref="I28:I29"/>
    <mergeCell ref="F28:F29"/>
    <mergeCell ref="H39:H40"/>
    <mergeCell ref="H31:H32"/>
    <mergeCell ref="N10:N15"/>
    <mergeCell ref="N20:N22"/>
    <mergeCell ref="N31:N32"/>
    <mergeCell ref="N33:N35"/>
    <mergeCell ref="N37:N40"/>
    <mergeCell ref="N28:N29"/>
    <mergeCell ref="N25:N26"/>
  </mergeCells>
  <conditionalFormatting sqref="B7">
    <cfRule type="cellIs" priority="1" dxfId="8" operator="equal" stopIfTrue="1">
      <formula>"GA"</formula>
    </cfRule>
    <cfRule type="cellIs" priority="2" dxfId="1" operator="between" stopIfTrue="1">
      <formula>"EOSA"</formula>
      <formula>"EOS"</formula>
    </cfRule>
    <cfRule type="cellIs" priority="3" dxfId="2" operator="equal" stopIfTrue="1">
      <formula>"EOMS"</formula>
    </cfRule>
  </conditionalFormatting>
  <conditionalFormatting sqref="C7:N7">
    <cfRule type="cellIs" priority="4" dxfId="5" operator="equal" stopIfTrue="1">
      <formula>"orderable"</formula>
    </cfRule>
    <cfRule type="cellIs" priority="5" dxfId="1" operator="equal" stopIfTrue="1">
      <formula>"SupportOnly"</formula>
    </cfRule>
    <cfRule type="cellIs" priority="6" dxfId="2" operator="equal" stopIfTrue="1">
      <formula>"NoSupport"</formula>
    </cfRule>
  </conditionalFormatting>
  <printOptions/>
  <pageMargins left="0.7" right="0.7" top="0.75" bottom="0.75" header="0.3" footer="0.3"/>
  <pageSetup horizontalDpi="600" verticalDpi="600" orientation="portrait"/>
</worksheet>
</file>

<file path=xl/worksheets/sheet9.xml><?xml version="1.0" encoding="utf-8"?>
<worksheet xmlns="http://schemas.openxmlformats.org/spreadsheetml/2006/main" xmlns:r="http://schemas.openxmlformats.org/officeDocument/2006/relationships">
  <sheetPr>
    <tabColor indexed="42"/>
  </sheetPr>
  <dimension ref="A2:Q25"/>
  <sheetViews>
    <sheetView zoomScalePageLayoutView="0" workbookViewId="0" topLeftCell="A1">
      <selection activeCell="B8" sqref="B8"/>
    </sheetView>
  </sheetViews>
  <sheetFormatPr defaultColWidth="10.8515625" defaultRowHeight="12.75"/>
  <cols>
    <col min="1" max="1" width="28.28125" style="272" customWidth="1"/>
    <col min="2" max="3" width="21.28125" style="272" customWidth="1"/>
    <col min="4" max="4" width="21.7109375" style="272" customWidth="1"/>
    <col min="5" max="5" width="18.8515625" style="272" customWidth="1"/>
    <col min="6" max="6" width="36.00390625" style="272" customWidth="1"/>
    <col min="7" max="7" width="23.140625" style="272" customWidth="1"/>
    <col min="8" max="16384" width="10.8515625" style="272" customWidth="1"/>
  </cols>
  <sheetData>
    <row r="1" ht="12.75"/>
    <row r="2" spans="1:17" s="312" customFormat="1" ht="25.5">
      <c r="A2" s="458"/>
      <c r="B2" s="459" t="s">
        <v>724</v>
      </c>
      <c r="C2" s="459" t="s">
        <v>688</v>
      </c>
      <c r="D2" s="459" t="s">
        <v>684</v>
      </c>
      <c r="E2" s="459" t="s">
        <v>685</v>
      </c>
      <c r="F2" s="459" t="s">
        <v>686</v>
      </c>
      <c r="G2" s="459" t="s">
        <v>687</v>
      </c>
      <c r="H2" s="459"/>
      <c r="I2" s="459"/>
      <c r="J2" s="459"/>
      <c r="K2" s="460"/>
      <c r="L2" s="460"/>
      <c r="M2" s="460"/>
      <c r="N2" s="461"/>
      <c r="P2" s="462"/>
      <c r="Q2" s="462"/>
    </row>
    <row r="3" ht="12.75"/>
    <row r="4" spans="1:14" ht="25.5">
      <c r="A4" t="s">
        <v>662</v>
      </c>
      <c r="B4" s="472" t="s">
        <v>725</v>
      </c>
      <c r="C4" t="s">
        <v>689</v>
      </c>
      <c r="D4" s="206" t="s">
        <v>671</v>
      </c>
      <c r="E4" s="206" t="s">
        <v>679</v>
      </c>
      <c r="F4" s="206" t="s">
        <v>663</v>
      </c>
      <c r="G4" s="206" t="s">
        <v>663</v>
      </c>
      <c r="H4" t="s">
        <v>664</v>
      </c>
      <c r="I4" t="s">
        <v>664</v>
      </c>
      <c r="J4" t="s">
        <v>664</v>
      </c>
      <c r="K4" t="s">
        <v>664</v>
      </c>
      <c r="L4" t="s">
        <v>664</v>
      </c>
      <c r="M4" t="s">
        <v>664</v>
      </c>
      <c r="N4" t="s">
        <v>664</v>
      </c>
    </row>
    <row r="5" spans="1:7" ht="38.25">
      <c r="A5" t="s">
        <v>665</v>
      </c>
      <c r="B5" s="472" t="s">
        <v>726</v>
      </c>
      <c r="C5" s="206" t="s">
        <v>690</v>
      </c>
      <c r="D5" s="206" t="s">
        <v>672</v>
      </c>
      <c r="E5" s="206" t="s">
        <v>680</v>
      </c>
      <c r="F5" s="206" t="s">
        <v>681</v>
      </c>
      <c r="G5" s="206" t="s">
        <v>666</v>
      </c>
    </row>
    <row r="6" spans="1:7" ht="38.25">
      <c r="A6" t="s">
        <v>667</v>
      </c>
      <c r="B6" s="472" t="s">
        <v>727</v>
      </c>
      <c r="C6" s="206" t="s">
        <v>702</v>
      </c>
      <c r="D6" s="206" t="s">
        <v>673</v>
      </c>
      <c r="E6" s="206" t="s">
        <v>678</v>
      </c>
      <c r="F6" s="206" t="s">
        <v>682</v>
      </c>
      <c r="G6" s="206">
        <v>7.6</v>
      </c>
    </row>
    <row r="7" spans="1:7" ht="38.25">
      <c r="A7" t="s">
        <v>668</v>
      </c>
      <c r="B7" s="472" t="s">
        <v>728</v>
      </c>
      <c r="C7" s="206" t="s">
        <v>694</v>
      </c>
      <c r="D7" s="206" t="s">
        <v>674</v>
      </c>
      <c r="E7" s="206" t="s">
        <v>677</v>
      </c>
      <c r="F7" s="206" t="s">
        <v>683</v>
      </c>
      <c r="G7" s="206">
        <v>7</v>
      </c>
    </row>
    <row r="8" spans="1:7" ht="51">
      <c r="A8" t="s">
        <v>669</v>
      </c>
      <c r="B8" s="472" t="s">
        <v>729</v>
      </c>
      <c r="C8" s="206" t="s">
        <v>691</v>
      </c>
      <c r="D8" s="206" t="s">
        <v>675</v>
      </c>
      <c r="E8" s="206" t="s">
        <v>676</v>
      </c>
      <c r="F8" s="206" t="s">
        <v>670</v>
      </c>
      <c r="G8" s="206" t="s">
        <v>670</v>
      </c>
    </row>
    <row r="9" ht="12.75"/>
    <row r="10" ht="12.75"/>
    <row r="11" ht="12.75"/>
    <row r="12" ht="12.75"/>
    <row r="13" ht="12.75">
      <c r="C13" s="272" t="s">
        <v>692</v>
      </c>
    </row>
    <row r="14" ht="12.75">
      <c r="C14" s="272" t="s">
        <v>693</v>
      </c>
    </row>
    <row r="15" ht="12.75"/>
    <row r="16" ht="12.75"/>
    <row r="17" spans="5:6" ht="12.75">
      <c r="E17" s="272" t="s">
        <v>703</v>
      </c>
      <c r="F17" s="272" t="s">
        <v>706</v>
      </c>
    </row>
    <row r="18" spans="1:6" ht="12.75">
      <c r="A18" s="272" t="s">
        <v>695</v>
      </c>
      <c r="C18" s="272" t="s">
        <v>697</v>
      </c>
      <c r="D18" s="272" t="s">
        <v>699</v>
      </c>
      <c r="E18" s="272" t="s">
        <v>704</v>
      </c>
      <c r="F18" s="272" t="s">
        <v>705</v>
      </c>
    </row>
    <row r="19" spans="1:6" ht="12.75">
      <c r="A19" s="272" t="s">
        <v>696</v>
      </c>
      <c r="C19" s="272" t="s">
        <v>698</v>
      </c>
      <c r="D19" s="272" t="s">
        <v>699</v>
      </c>
      <c r="E19" s="272" t="s">
        <v>704</v>
      </c>
      <c r="F19" s="272" t="s">
        <v>705</v>
      </c>
    </row>
    <row r="20" ht="12.75"/>
    <row r="21" spans="1:4" ht="12.75">
      <c r="A21" s="272" t="s">
        <v>700</v>
      </c>
      <c r="C21" s="272" t="s">
        <v>697</v>
      </c>
      <c r="D21" s="272" t="s">
        <v>701</v>
      </c>
    </row>
    <row r="22" spans="1:4" ht="12.75">
      <c r="A22" s="272" t="s">
        <v>708</v>
      </c>
      <c r="C22" s="272" t="s">
        <v>707</v>
      </c>
      <c r="D22" s="272" t="s">
        <v>701</v>
      </c>
    </row>
    <row r="23" ht="12.75"/>
    <row r="24" ht="12.75"/>
    <row r="25" ht="12.75">
      <c r="A25" s="272" t="s">
        <v>709</v>
      </c>
    </row>
  </sheetData>
  <sheetProtection/>
  <printOptions/>
  <pageMargins left="0.75" right="0.75" top="1" bottom="1" header="0.5" footer="0.5"/>
  <pageSetup orientation="portrait"/>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Avaya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Axel Mayer</dc:creator>
  <cp:keywords/>
  <dc:description/>
  <cp:lastModifiedBy>krisc</cp:lastModifiedBy>
  <cp:lastPrinted>2008-11-26T12:24:58Z</cp:lastPrinted>
  <dcterms:created xsi:type="dcterms:W3CDTF">2008-08-26T13:41:20Z</dcterms:created>
  <dcterms:modified xsi:type="dcterms:W3CDTF">2013-07-15T14:41:59Z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